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engl" sheetId="1" r:id="rId1"/>
    <sheet name="tehni" sheetId="2" r:id="rId2"/>
  </sheets>
  <definedNames>
    <definedName name="_xlnm.Print_Area" localSheetId="1">'tehni'!$P$170:$AK$190</definedName>
  </definedNames>
  <calcPr fullCalcOnLoad="1"/>
</workbook>
</file>

<file path=xl/sharedStrings.xml><?xml version="1.0" encoding="utf-8"?>
<sst xmlns="http://schemas.openxmlformats.org/spreadsheetml/2006/main" count="447" uniqueCount="132">
  <si>
    <t>вход</t>
  </si>
  <si>
    <t>етаж</t>
  </si>
  <si>
    <t xml:space="preserve"> обект</t>
  </si>
  <si>
    <t>кв.</t>
  </si>
  <si>
    <t>№</t>
  </si>
  <si>
    <t>изба/маневр. хале</t>
  </si>
  <si>
    <t>общи части</t>
  </si>
  <si>
    <t>всичко застр. площ</t>
  </si>
  <si>
    <t>сут.</t>
  </si>
  <si>
    <t>парком. 1</t>
  </si>
  <si>
    <t>парком. 2</t>
  </si>
  <si>
    <t>парком. 3</t>
  </si>
  <si>
    <t>парком. 4</t>
  </si>
  <si>
    <t>парком. 5</t>
  </si>
  <si>
    <t>парком. 6</t>
  </si>
  <si>
    <t>парком. 7</t>
  </si>
  <si>
    <t>парк.мотор 8</t>
  </si>
  <si>
    <t>парком. 9</t>
  </si>
  <si>
    <t>парком. 10</t>
  </si>
  <si>
    <t>парком. 11</t>
  </si>
  <si>
    <t>парком. 12</t>
  </si>
  <si>
    <t>парком. 13</t>
  </si>
  <si>
    <t>парком. 14</t>
  </si>
  <si>
    <t>І</t>
  </si>
  <si>
    <t>парком. 15</t>
  </si>
  <si>
    <t>парк. мотор 8</t>
  </si>
  <si>
    <t>парк. мотор 9</t>
  </si>
  <si>
    <t>магазин 1</t>
  </si>
  <si>
    <t>магазин 2</t>
  </si>
  <si>
    <t>магазин 3</t>
  </si>
  <si>
    <t>склад маг. 2</t>
  </si>
  <si>
    <t>маг. 2 общо</t>
  </si>
  <si>
    <t>сут.+ І</t>
  </si>
  <si>
    <t>магазин 4</t>
  </si>
  <si>
    <t>магазин 5</t>
  </si>
  <si>
    <t>магазин 6</t>
  </si>
  <si>
    <t>магазин 7</t>
  </si>
  <si>
    <t>магазин 8</t>
  </si>
  <si>
    <t>склад маг. 6</t>
  </si>
  <si>
    <t>маг. 6 общо</t>
  </si>
  <si>
    <t>ІІ</t>
  </si>
  <si>
    <t>І + ІІ</t>
  </si>
  <si>
    <t>склад маг. 7</t>
  </si>
  <si>
    <t>маг. 7 общо</t>
  </si>
  <si>
    <t>ІІІ</t>
  </si>
  <si>
    <t>І+ІІ+ІІІ</t>
  </si>
  <si>
    <t>склад бистро</t>
  </si>
  <si>
    <t>бистро</t>
  </si>
  <si>
    <t>бистро общо</t>
  </si>
  <si>
    <t>парк. мотор 7</t>
  </si>
  <si>
    <t>офис 1</t>
  </si>
  <si>
    <t>офис 2</t>
  </si>
  <si>
    <t>офис 3</t>
  </si>
  <si>
    <t>офис 4</t>
  </si>
  <si>
    <t>офис 5</t>
  </si>
  <si>
    <t>офис 6</t>
  </si>
  <si>
    <t>офис 7</t>
  </si>
  <si>
    <t>ІІ+ІІІ</t>
  </si>
  <si>
    <t>склад маг. 8</t>
  </si>
  <si>
    <t>маг. 8 общо</t>
  </si>
  <si>
    <t>склад маг. 9</t>
  </si>
  <si>
    <t>магазин 9</t>
  </si>
  <si>
    <t>маг. 9 общо</t>
  </si>
  <si>
    <t>А</t>
  </si>
  <si>
    <t>Б</t>
  </si>
  <si>
    <t>РАЗПРЕДЕЛЕНИЕ НА КВАДРАТУРИТЕ</t>
  </si>
  <si>
    <t>цена апартамент</t>
  </si>
  <si>
    <t>цена кв.м.</t>
  </si>
  <si>
    <t>ОФИСИ</t>
  </si>
  <si>
    <t>цена</t>
  </si>
  <si>
    <t>стойност</t>
  </si>
  <si>
    <t>ПАРКОМЕСТА</t>
  </si>
  <si>
    <t>МАГАЗИНИ</t>
  </si>
  <si>
    <t>ЖИЛИЩА</t>
  </si>
  <si>
    <t>II сут.</t>
  </si>
  <si>
    <t>склад</t>
  </si>
  <si>
    <t>IV</t>
  </si>
  <si>
    <t>парком.3</t>
  </si>
  <si>
    <t>парком.6,6а</t>
  </si>
  <si>
    <t>парк.мотор7</t>
  </si>
  <si>
    <t>I сут.</t>
  </si>
  <si>
    <t>маг.1</t>
  </si>
  <si>
    <t xml:space="preserve">                            обслужваща зона</t>
  </si>
  <si>
    <t>маг.2</t>
  </si>
  <si>
    <t>маг.3</t>
  </si>
  <si>
    <t>маг.4</t>
  </si>
  <si>
    <t>маг.5</t>
  </si>
  <si>
    <t>маг.6</t>
  </si>
  <si>
    <t>маг.7</t>
  </si>
  <si>
    <t>маг.8</t>
  </si>
  <si>
    <t>маг.9</t>
  </si>
  <si>
    <t>маг.10</t>
  </si>
  <si>
    <t>маг.11</t>
  </si>
  <si>
    <t>маг.12</t>
  </si>
  <si>
    <t>маг.13</t>
  </si>
  <si>
    <t>маг.14</t>
  </si>
  <si>
    <t>маг.20</t>
  </si>
  <si>
    <t>маг.21</t>
  </si>
  <si>
    <t>маг.22</t>
  </si>
  <si>
    <t>II надз.</t>
  </si>
  <si>
    <t>II</t>
  </si>
  <si>
    <t>ап.4</t>
  </si>
  <si>
    <t>III</t>
  </si>
  <si>
    <t>ап.9</t>
  </si>
  <si>
    <t xml:space="preserve">офис </t>
  </si>
  <si>
    <t>УПИ II -732,733,734,739 кв.135, 7-ми м.р., гр.Варна</t>
  </si>
  <si>
    <t>на : "Жилищна сграда с магазини,офиси,ресторант,подз.гаражи,пицария,кафенета и апартаменти</t>
  </si>
  <si>
    <t>aп.4 п.т</t>
  </si>
  <si>
    <t>V</t>
  </si>
  <si>
    <t>подп.</t>
  </si>
  <si>
    <t>V+подп.</t>
  </si>
  <si>
    <t>ат.2 - Iн</t>
  </si>
  <si>
    <t>ателие 2</t>
  </si>
  <si>
    <t>ат.2 - IIн</t>
  </si>
  <si>
    <t>ат.2 - IIн п.тер.</t>
  </si>
  <si>
    <t>ап.5</t>
  </si>
  <si>
    <t>Entrance</t>
  </si>
  <si>
    <t>Floor</t>
  </si>
  <si>
    <t>Type</t>
  </si>
  <si>
    <t>Price per sq.m</t>
  </si>
  <si>
    <t>Price</t>
  </si>
  <si>
    <t>Living area</t>
  </si>
  <si>
    <t>Common parts</t>
  </si>
  <si>
    <t>Total area</t>
  </si>
  <si>
    <t>офис</t>
  </si>
  <si>
    <t>кафе</t>
  </si>
  <si>
    <t>I</t>
  </si>
  <si>
    <t>ресторан</t>
  </si>
  <si>
    <t>магазины</t>
  </si>
  <si>
    <t>–I</t>
  </si>
  <si>
    <t>ID N:327  OFFICE  IN  THE CENTRE OF VARNA</t>
  </si>
  <si>
    <t>Brand new office and shops in a 6 storeyed residential building in the very centre of Varna, walking distance to the sea garden in the city and just next to the shopping centre. The units will be partially completed: PVC window frames, interior doors, finishing of the common parts of the building, floorings and tiles in the bathroom need to be completed.</t>
  </si>
</sst>
</file>

<file path=xl/styles.xml><?xml version="1.0" encoding="utf-8"?>
<styleSheet xmlns="http://schemas.openxmlformats.org/spreadsheetml/2006/main">
  <numFmts count="3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 _л_в"/>
    <numFmt numFmtId="187" formatCode="[$-402]dddd\,\ mmmm\ dd\,\ yyyy"/>
    <numFmt numFmtId="188" formatCode="0.0000"/>
    <numFmt numFmtId="189" formatCode="0.000"/>
    <numFmt numFmtId="190" formatCode="0.00;[Red]0.00"/>
  </numFmts>
  <fonts count="47">
    <font>
      <sz val="10"/>
      <name val="Arial"/>
      <family val="0"/>
    </font>
    <font>
      <sz val="8"/>
      <name val="Arial"/>
      <family val="2"/>
    </font>
    <font>
      <b/>
      <sz val="10"/>
      <name val="Arial"/>
      <family val="2"/>
    </font>
    <font>
      <sz val="10"/>
      <color indexed="8"/>
      <name val="Arial"/>
      <family val="2"/>
    </font>
    <font>
      <b/>
      <sz val="12"/>
      <name val="Arial"/>
      <family val="2"/>
    </font>
    <font>
      <sz val="8"/>
      <color indexed="8"/>
      <name val="Arial"/>
      <family val="2"/>
    </font>
    <font>
      <b/>
      <sz val="10"/>
      <color indexed="8"/>
      <name val="Arial"/>
      <family val="0"/>
    </font>
    <font>
      <sz val="10"/>
      <name val="Verdana"/>
      <family val="2"/>
    </font>
    <font>
      <b/>
      <sz val="10"/>
      <name val="Verdana"/>
      <family val="2"/>
    </font>
    <font>
      <sz val="10"/>
      <color indexed="8"/>
      <name val="Verdana"/>
      <family val="2"/>
    </font>
    <font>
      <b/>
      <sz val="13"/>
      <name val="Verdana"/>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color indexed="63"/>
      </left>
      <right>
        <color indexed="63"/>
      </right>
      <top style="thin"/>
      <bottom style="thin"/>
    </border>
    <border>
      <left style="medium"/>
      <right style="medium"/>
      <top style="medium"/>
      <bottom>
        <color indexed="63"/>
      </botto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medium"/>
      <top style="medium"/>
      <bottom style="medium"/>
    </border>
    <border>
      <left style="thin"/>
      <right style="thin"/>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color indexed="63"/>
      </bottom>
    </border>
    <border>
      <left>
        <color indexed="63"/>
      </left>
      <right style="thin"/>
      <top style="medium"/>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4">
    <xf numFmtId="0" fontId="0" fillId="0" borderId="0" xfId="0" applyAlignment="1">
      <alignment/>
    </xf>
    <xf numFmtId="0" fontId="0" fillId="0" borderId="10" xfId="0" applyBorder="1" applyAlignment="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xf>
    <xf numFmtId="0" fontId="0" fillId="0" borderId="1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xf>
    <xf numFmtId="0" fontId="0" fillId="33" borderId="14" xfId="0" applyFill="1" applyBorder="1" applyAlignment="1">
      <alignment/>
    </xf>
    <xf numFmtId="0" fontId="0" fillId="33" borderId="22" xfId="0" applyFill="1" applyBorder="1" applyAlignment="1">
      <alignment horizontal="center"/>
    </xf>
    <xf numFmtId="0" fontId="0" fillId="33" borderId="15" xfId="0" applyFill="1" applyBorder="1" applyAlignment="1">
      <alignment/>
    </xf>
    <xf numFmtId="0" fontId="0" fillId="33" borderId="23" xfId="0"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0" fontId="0" fillId="34" borderId="14" xfId="0" applyFill="1" applyBorder="1" applyAlignment="1">
      <alignment/>
    </xf>
    <xf numFmtId="0" fontId="0" fillId="34" borderId="22" xfId="0" applyFill="1" applyBorder="1" applyAlignment="1">
      <alignment horizontal="center"/>
    </xf>
    <xf numFmtId="0" fontId="0" fillId="34" borderId="15" xfId="0" applyFill="1" applyBorder="1" applyAlignment="1">
      <alignment/>
    </xf>
    <xf numFmtId="0" fontId="0" fillId="35" borderId="23" xfId="0" applyFill="1" applyBorder="1" applyAlignment="1">
      <alignment/>
    </xf>
    <xf numFmtId="0" fontId="0" fillId="35" borderId="10" xfId="0" applyFill="1" applyBorder="1" applyAlignment="1">
      <alignment horizontal="center"/>
    </xf>
    <xf numFmtId="0" fontId="0" fillId="35" borderId="10" xfId="0" applyFill="1" applyBorder="1" applyAlignment="1">
      <alignment/>
    </xf>
    <xf numFmtId="0" fontId="0" fillId="34" borderId="23" xfId="0" applyFill="1" applyBorder="1" applyAlignment="1">
      <alignment/>
    </xf>
    <xf numFmtId="0" fontId="0" fillId="34" borderId="10" xfId="0" applyFill="1" applyBorder="1" applyAlignment="1">
      <alignment horizontal="center"/>
    </xf>
    <xf numFmtId="0" fontId="0" fillId="34" borderId="10" xfId="0" applyFill="1" applyBorder="1" applyAlignment="1">
      <alignment/>
    </xf>
    <xf numFmtId="0" fontId="0" fillId="36" borderId="23" xfId="0" applyFill="1" applyBorder="1" applyAlignment="1">
      <alignment/>
    </xf>
    <xf numFmtId="0" fontId="0" fillId="36" borderId="10" xfId="0" applyFill="1" applyBorder="1" applyAlignment="1">
      <alignment horizontal="center"/>
    </xf>
    <xf numFmtId="0" fontId="0" fillId="36" borderId="10" xfId="0" applyFill="1" applyBorder="1" applyAlignment="1">
      <alignment/>
    </xf>
    <xf numFmtId="0" fontId="0" fillId="0" borderId="29" xfId="0" applyFill="1" applyBorder="1" applyAlignment="1">
      <alignment/>
    </xf>
    <xf numFmtId="0" fontId="0" fillId="0" borderId="27" xfId="0" applyFill="1" applyBorder="1" applyAlignment="1">
      <alignment horizontal="center"/>
    </xf>
    <xf numFmtId="0" fontId="0" fillId="0" borderId="23" xfId="0"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0" fontId="0" fillId="35" borderId="12" xfId="0" applyFill="1" applyBorder="1" applyAlignment="1">
      <alignment/>
    </xf>
    <xf numFmtId="0" fontId="0" fillId="35" borderId="21" xfId="0" applyFill="1" applyBorder="1" applyAlignment="1">
      <alignment horizontal="center"/>
    </xf>
    <xf numFmtId="0" fontId="0" fillId="35" borderId="13" xfId="0" applyFill="1" applyBorder="1" applyAlignment="1">
      <alignment/>
    </xf>
    <xf numFmtId="0" fontId="0" fillId="37" borderId="10" xfId="0" applyFill="1" applyBorder="1" applyAlignment="1">
      <alignment/>
    </xf>
    <xf numFmtId="0" fontId="0" fillId="37" borderId="0"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31" xfId="0" applyBorder="1" applyAlignment="1">
      <alignment/>
    </xf>
    <xf numFmtId="0" fontId="0" fillId="0" borderId="32" xfId="0" applyBorder="1" applyAlignment="1">
      <alignment/>
    </xf>
    <xf numFmtId="0" fontId="0" fillId="33" borderId="31" xfId="0" applyFill="1" applyBorder="1" applyAlignment="1">
      <alignment/>
    </xf>
    <xf numFmtId="0" fontId="0" fillId="35" borderId="31" xfId="0" applyFill="1" applyBorder="1" applyAlignment="1">
      <alignment/>
    </xf>
    <xf numFmtId="0" fontId="0" fillId="34" borderId="31" xfId="0" applyFill="1" applyBorder="1" applyAlignment="1">
      <alignment/>
    </xf>
    <xf numFmtId="0" fontId="0" fillId="36" borderId="31" xfId="0" applyFill="1" applyBorder="1" applyAlignment="1">
      <alignment/>
    </xf>
    <xf numFmtId="0" fontId="0" fillId="0" borderId="33" xfId="0" applyBorder="1" applyAlignment="1">
      <alignment/>
    </xf>
    <xf numFmtId="0" fontId="1" fillId="0" borderId="33" xfId="0" applyFont="1" applyBorder="1" applyAlignment="1">
      <alignment horizontal="center"/>
    </xf>
    <xf numFmtId="4" fontId="2" fillId="0" borderId="10" xfId="0" applyNumberFormat="1" applyFont="1" applyBorder="1" applyAlignment="1">
      <alignment/>
    </xf>
    <xf numFmtId="0" fontId="1" fillId="0" borderId="34" xfId="0" applyFont="1" applyBorder="1" applyAlignment="1">
      <alignment horizontal="center"/>
    </xf>
    <xf numFmtId="0" fontId="0" fillId="0" borderId="35" xfId="0" applyBorder="1" applyAlignment="1">
      <alignment/>
    </xf>
    <xf numFmtId="0" fontId="4" fillId="0" borderId="0" xfId="0" applyFont="1" applyAlignment="1">
      <alignment/>
    </xf>
    <xf numFmtId="1" fontId="0" fillId="0" borderId="24" xfId="43" applyNumberFormat="1" applyFont="1" applyBorder="1" applyAlignment="1">
      <alignment/>
    </xf>
    <xf numFmtId="1" fontId="0" fillId="0" borderId="25" xfId="0" applyNumberFormat="1" applyBorder="1" applyAlignment="1">
      <alignment/>
    </xf>
    <xf numFmtId="0" fontId="0" fillId="33" borderId="0" xfId="0" applyFill="1" applyBorder="1" applyAlignment="1">
      <alignment/>
    </xf>
    <xf numFmtId="0" fontId="0" fillId="0" borderId="0" xfId="0" applyBorder="1" applyAlignment="1">
      <alignment horizontal="center"/>
    </xf>
    <xf numFmtId="0" fontId="1" fillId="0" borderId="0" xfId="0" applyFont="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2" fillId="0" borderId="36" xfId="0" applyFont="1" applyBorder="1" applyAlignment="1">
      <alignment vertical="center" textRotation="90"/>
    </xf>
    <xf numFmtId="0" fontId="1" fillId="0" borderId="21" xfId="0" applyFont="1" applyBorder="1" applyAlignment="1">
      <alignment horizontal="center"/>
    </xf>
    <xf numFmtId="0" fontId="1" fillId="0" borderId="0" xfId="0" applyFont="1" applyAlignment="1">
      <alignment vertical="center"/>
    </xf>
    <xf numFmtId="0" fontId="0" fillId="0" borderId="0" xfId="0" applyAlignment="1">
      <alignment horizontal="center"/>
    </xf>
    <xf numFmtId="2" fontId="5" fillId="0" borderId="0" xfId="0" applyNumberFormat="1" applyFont="1" applyBorder="1" applyAlignment="1">
      <alignment horizontal="right"/>
    </xf>
    <xf numFmtId="0" fontId="0" fillId="0" borderId="0" xfId="0" applyAlignment="1">
      <alignment horizontal="left"/>
    </xf>
    <xf numFmtId="0" fontId="1" fillId="0" borderId="0" xfId="0" applyFont="1" applyAlignment="1">
      <alignment horizontal="left" vertical="center"/>
    </xf>
    <xf numFmtId="0" fontId="0" fillId="34" borderId="0" xfId="0" applyFill="1" applyBorder="1" applyAlignment="1">
      <alignment/>
    </xf>
    <xf numFmtId="0" fontId="0" fillId="0" borderId="10" xfId="0" applyFont="1" applyBorder="1" applyAlignment="1">
      <alignment horizontal="center"/>
    </xf>
    <xf numFmtId="2" fontId="0" fillId="0" borderId="10" xfId="0" applyNumberFormat="1" applyFont="1" applyBorder="1" applyAlignment="1">
      <alignment horizontal="right"/>
    </xf>
    <xf numFmtId="2" fontId="3" fillId="0" borderId="16" xfId="0" applyNumberFormat="1" applyFont="1" applyBorder="1" applyAlignment="1">
      <alignment horizontal="right"/>
    </xf>
    <xf numFmtId="0" fontId="0" fillId="33" borderId="12" xfId="0" applyFont="1" applyFill="1" applyBorder="1" applyAlignment="1">
      <alignment horizontal="center"/>
    </xf>
    <xf numFmtId="0" fontId="0" fillId="33" borderId="21" xfId="0" applyFont="1" applyFill="1" applyBorder="1" applyAlignment="1">
      <alignment horizontal="center"/>
    </xf>
    <xf numFmtId="0" fontId="0" fillId="33" borderId="13" xfId="0" applyFont="1" applyFill="1" applyBorder="1" applyAlignment="1">
      <alignment/>
    </xf>
    <xf numFmtId="0" fontId="0" fillId="33" borderId="23" xfId="0" applyFont="1" applyFill="1" applyBorder="1" applyAlignment="1">
      <alignment/>
    </xf>
    <xf numFmtId="0" fontId="0" fillId="33" borderId="10" xfId="0" applyFont="1" applyFill="1" applyBorder="1" applyAlignment="1">
      <alignment/>
    </xf>
    <xf numFmtId="0" fontId="0" fillId="34" borderId="14" xfId="0" applyFont="1" applyFill="1" applyBorder="1" applyAlignment="1">
      <alignment horizontal="center"/>
    </xf>
    <xf numFmtId="0" fontId="0" fillId="34" borderId="22" xfId="0" applyFont="1" applyFill="1" applyBorder="1" applyAlignment="1">
      <alignment horizontal="center"/>
    </xf>
    <xf numFmtId="0" fontId="0" fillId="34" borderId="15" xfId="0" applyFont="1" applyFill="1" applyBorder="1" applyAlignment="1">
      <alignment/>
    </xf>
    <xf numFmtId="0" fontId="0" fillId="34" borderId="23" xfId="0" applyFont="1" applyFill="1" applyBorder="1" applyAlignment="1">
      <alignment/>
    </xf>
    <xf numFmtId="0" fontId="0" fillId="34" borderId="10" xfId="0" applyFont="1" applyFill="1" applyBorder="1" applyAlignment="1">
      <alignment/>
    </xf>
    <xf numFmtId="0" fontId="0" fillId="37" borderId="12" xfId="0" applyFont="1" applyFill="1" applyBorder="1" applyAlignment="1">
      <alignment horizontal="center"/>
    </xf>
    <xf numFmtId="0" fontId="0" fillId="37" borderId="21" xfId="0" applyFont="1" applyFill="1" applyBorder="1" applyAlignment="1">
      <alignment horizontal="center"/>
    </xf>
    <xf numFmtId="0" fontId="0" fillId="37" borderId="0" xfId="0" applyFont="1" applyFill="1" applyBorder="1" applyAlignment="1">
      <alignment/>
    </xf>
    <xf numFmtId="0" fontId="0" fillId="37" borderId="23" xfId="0" applyFont="1" applyFill="1" applyBorder="1" applyAlignment="1">
      <alignment/>
    </xf>
    <xf numFmtId="0" fontId="0" fillId="37" borderId="10" xfId="0" applyFont="1" applyFill="1" applyBorder="1" applyAlignment="1">
      <alignment/>
    </xf>
    <xf numFmtId="0" fontId="0" fillId="0" borderId="34" xfId="0" applyFont="1" applyBorder="1" applyAlignment="1">
      <alignment horizontal="center" vertical="center"/>
    </xf>
    <xf numFmtId="0" fontId="0" fillId="0" borderId="21" xfId="0" applyFont="1" applyBorder="1" applyAlignment="1">
      <alignment horizontal="center"/>
    </xf>
    <xf numFmtId="2" fontId="0" fillId="0" borderId="21" xfId="0" applyNumberFormat="1" applyFont="1" applyBorder="1" applyAlignment="1">
      <alignment horizontal="right"/>
    </xf>
    <xf numFmtId="0" fontId="0" fillId="0" borderId="37" xfId="0" applyFont="1" applyBorder="1" applyAlignment="1">
      <alignment horizontal="center" vertical="center"/>
    </xf>
    <xf numFmtId="0" fontId="0" fillId="0" borderId="19" xfId="0" applyFont="1" applyBorder="1" applyAlignment="1">
      <alignment horizontal="center"/>
    </xf>
    <xf numFmtId="2" fontId="0" fillId="0" borderId="19" xfId="0" applyNumberFormat="1" applyFont="1" applyBorder="1" applyAlignment="1">
      <alignment horizontal="right"/>
    </xf>
    <xf numFmtId="0" fontId="0" fillId="0" borderId="27" xfId="0" applyFont="1" applyBorder="1" applyAlignment="1">
      <alignment horizontal="center"/>
    </xf>
    <xf numFmtId="2" fontId="6" fillId="0" borderId="33" xfId="0" applyNumberFormat="1" applyFont="1" applyBorder="1" applyAlignment="1">
      <alignment horizontal="right"/>
    </xf>
    <xf numFmtId="0" fontId="0" fillId="0" borderId="23" xfId="0" applyFont="1" applyBorder="1" applyAlignment="1">
      <alignment horizontal="center" vertical="center"/>
    </xf>
    <xf numFmtId="0" fontId="0" fillId="0" borderId="33" xfId="0" applyFont="1" applyBorder="1" applyAlignment="1">
      <alignment horizontal="center"/>
    </xf>
    <xf numFmtId="0" fontId="0" fillId="0" borderId="16" xfId="0" applyFont="1" applyBorder="1" applyAlignment="1">
      <alignment horizontal="center"/>
    </xf>
    <xf numFmtId="2" fontId="0" fillId="0" borderId="16" xfId="0" applyNumberFormat="1" applyFont="1" applyBorder="1" applyAlignment="1">
      <alignment horizontal="right"/>
    </xf>
    <xf numFmtId="2" fontId="0" fillId="0" borderId="27" xfId="0" applyNumberFormat="1" applyFont="1" applyBorder="1" applyAlignment="1">
      <alignment horizontal="right"/>
    </xf>
    <xf numFmtId="0" fontId="0" fillId="0" borderId="38" xfId="0" applyFont="1" applyBorder="1" applyAlignment="1">
      <alignment horizontal="center" vertical="center"/>
    </xf>
    <xf numFmtId="0" fontId="0" fillId="33" borderId="23" xfId="0" applyFont="1" applyFill="1" applyBorder="1" applyAlignment="1">
      <alignment horizontal="center"/>
    </xf>
    <xf numFmtId="0" fontId="0" fillId="33" borderId="10" xfId="0" applyFont="1" applyFill="1" applyBorder="1" applyAlignment="1">
      <alignment horizontal="center"/>
    </xf>
    <xf numFmtId="0" fontId="0" fillId="33" borderId="31" xfId="0" applyFont="1" applyFill="1" applyBorder="1" applyAlignment="1">
      <alignment/>
    </xf>
    <xf numFmtId="0" fontId="0" fillId="0" borderId="10" xfId="0" applyFont="1" applyBorder="1" applyAlignment="1">
      <alignment horizontal="right"/>
    </xf>
    <xf numFmtId="2" fontId="0" fillId="0" borderId="33" xfId="0" applyNumberFormat="1" applyFont="1" applyBorder="1" applyAlignment="1">
      <alignment horizontal="right"/>
    </xf>
    <xf numFmtId="0" fontId="0" fillId="0" borderId="39" xfId="0" applyFont="1" applyBorder="1" applyAlignment="1">
      <alignment horizontal="center" vertical="center"/>
    </xf>
    <xf numFmtId="0" fontId="0" fillId="0" borderId="16" xfId="0" applyFont="1" applyBorder="1" applyAlignment="1">
      <alignment horizontal="right"/>
    </xf>
    <xf numFmtId="2" fontId="0" fillId="0" borderId="25" xfId="0" applyNumberFormat="1" applyBorder="1" applyAlignment="1">
      <alignment/>
    </xf>
    <xf numFmtId="0" fontId="2" fillId="0" borderId="0" xfId="0" applyFont="1" applyBorder="1" applyAlignment="1">
      <alignment/>
    </xf>
    <xf numFmtId="0" fontId="0" fillId="0" borderId="37" xfId="0" applyBorder="1" applyAlignment="1">
      <alignment horizontal="center"/>
    </xf>
    <xf numFmtId="0" fontId="0" fillId="0" borderId="19" xfId="0" applyBorder="1" applyAlignment="1">
      <alignment/>
    </xf>
    <xf numFmtId="0" fontId="0" fillId="0" borderId="40" xfId="0" applyBorder="1" applyAlignment="1">
      <alignment/>
    </xf>
    <xf numFmtId="2" fontId="1" fillId="0" borderId="0" xfId="0" applyNumberFormat="1" applyFont="1" applyBorder="1" applyAlignment="1">
      <alignment horizontal="right"/>
    </xf>
    <xf numFmtId="0" fontId="0" fillId="0" borderId="41" xfId="0" applyBorder="1" applyAlignment="1">
      <alignment/>
    </xf>
    <xf numFmtId="0" fontId="2" fillId="0" borderId="42" xfId="0" applyFont="1" applyBorder="1" applyAlignment="1">
      <alignment vertical="center" textRotation="90"/>
    </xf>
    <xf numFmtId="0" fontId="2" fillId="0" borderId="43" xfId="0" applyFont="1" applyBorder="1" applyAlignment="1">
      <alignment/>
    </xf>
    <xf numFmtId="0" fontId="0" fillId="0" borderId="44" xfId="0" applyBorder="1" applyAlignment="1">
      <alignment/>
    </xf>
    <xf numFmtId="0" fontId="0" fillId="0" borderId="39" xfId="0" applyBorder="1" applyAlignment="1">
      <alignment/>
    </xf>
    <xf numFmtId="0" fontId="2" fillId="0" borderId="45" xfId="0" applyFont="1" applyBorder="1" applyAlignment="1">
      <alignment/>
    </xf>
    <xf numFmtId="2" fontId="2" fillId="0" borderId="21" xfId="0" applyNumberFormat="1" applyFont="1" applyBorder="1" applyAlignment="1">
      <alignment/>
    </xf>
    <xf numFmtId="0" fontId="0" fillId="0" borderId="27" xfId="0" applyFont="1" applyBorder="1" applyAlignment="1">
      <alignment horizontal="center"/>
    </xf>
    <xf numFmtId="2" fontId="0" fillId="0" borderId="27" xfId="0" applyNumberFormat="1" applyFont="1" applyBorder="1" applyAlignment="1">
      <alignment horizontal="right"/>
    </xf>
    <xf numFmtId="2" fontId="3" fillId="0" borderId="27" xfId="0" applyNumberFormat="1" applyFont="1" applyBorder="1" applyAlignment="1">
      <alignment horizontal="right"/>
    </xf>
    <xf numFmtId="0" fontId="0" fillId="0" borderId="33" xfId="0" applyFont="1" applyBorder="1" applyAlignment="1">
      <alignment horizontal="center"/>
    </xf>
    <xf numFmtId="0" fontId="0" fillId="0" borderId="10" xfId="0" applyFont="1" applyBorder="1" applyAlignment="1">
      <alignment horizontal="center"/>
    </xf>
    <xf numFmtId="2" fontId="0" fillId="0" borderId="33" xfId="0" applyNumberFormat="1" applyFont="1" applyBorder="1" applyAlignment="1">
      <alignment horizontal="right"/>
    </xf>
    <xf numFmtId="2" fontId="3" fillId="0" borderId="33" xfId="0" applyNumberFormat="1" applyFont="1" applyBorder="1" applyAlignment="1">
      <alignment horizontal="right"/>
    </xf>
    <xf numFmtId="2" fontId="0" fillId="0" borderId="10" xfId="0" applyNumberFormat="1" applyFont="1" applyBorder="1" applyAlignment="1">
      <alignment horizontal="right"/>
    </xf>
    <xf numFmtId="2" fontId="3" fillId="0" borderId="10" xfId="0" applyNumberFormat="1" applyFont="1" applyBorder="1" applyAlignment="1">
      <alignment horizontal="right"/>
    </xf>
    <xf numFmtId="2" fontId="0" fillId="0" borderId="20" xfId="0" applyNumberFormat="1" applyFont="1" applyBorder="1" applyAlignment="1">
      <alignment horizontal="right"/>
    </xf>
    <xf numFmtId="2" fontId="3" fillId="0" borderId="20" xfId="0" applyNumberFormat="1" applyFont="1" applyBorder="1" applyAlignment="1">
      <alignment horizontal="right"/>
    </xf>
    <xf numFmtId="0" fontId="0" fillId="0" borderId="10" xfId="0" applyFont="1" applyBorder="1" applyAlignment="1">
      <alignment/>
    </xf>
    <xf numFmtId="0" fontId="0" fillId="0" borderId="36" xfId="0" applyFont="1" applyBorder="1" applyAlignment="1">
      <alignment vertical="center" textRotation="90"/>
    </xf>
    <xf numFmtId="0" fontId="0" fillId="0" borderId="46" xfId="0" applyFont="1" applyBorder="1" applyAlignment="1">
      <alignment horizontal="center"/>
    </xf>
    <xf numFmtId="0" fontId="0" fillId="0" borderId="0" xfId="0" applyFont="1" applyBorder="1" applyAlignment="1">
      <alignment/>
    </xf>
    <xf numFmtId="0" fontId="0" fillId="0" borderId="31" xfId="0" applyFont="1" applyBorder="1" applyAlignment="1">
      <alignment/>
    </xf>
    <xf numFmtId="0" fontId="1" fillId="0" borderId="39" xfId="0" applyFont="1" applyBorder="1" applyAlignment="1">
      <alignment horizontal="center"/>
    </xf>
    <xf numFmtId="0" fontId="0" fillId="0" borderId="45" xfId="0" applyBorder="1" applyAlignment="1">
      <alignment/>
    </xf>
    <xf numFmtId="0" fontId="0" fillId="0" borderId="33" xfId="0" applyFont="1" applyBorder="1" applyAlignment="1">
      <alignment/>
    </xf>
    <xf numFmtId="0" fontId="0" fillId="0" borderId="23" xfId="0" applyFont="1" applyBorder="1" applyAlignment="1">
      <alignment horizontal="center"/>
    </xf>
    <xf numFmtId="0" fontId="0" fillId="0" borderId="27" xfId="0" applyFont="1" applyBorder="1" applyAlignment="1">
      <alignment/>
    </xf>
    <xf numFmtId="9" fontId="0" fillId="0" borderId="0" xfId="0" applyNumberFormat="1" applyBorder="1" applyAlignment="1">
      <alignment/>
    </xf>
    <xf numFmtId="0" fontId="4"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34" borderId="0" xfId="0" applyFill="1" applyBorder="1" applyAlignment="1">
      <alignment horizontal="center"/>
    </xf>
    <xf numFmtId="0" fontId="0" fillId="33"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7" borderId="0" xfId="0" applyFill="1" applyBorder="1" applyAlignment="1">
      <alignment horizontal="center"/>
    </xf>
    <xf numFmtId="2" fontId="2" fillId="0" borderId="16" xfId="0" applyNumberFormat="1" applyFont="1" applyBorder="1" applyAlignment="1">
      <alignment/>
    </xf>
    <xf numFmtId="0" fontId="2" fillId="0" borderId="19" xfId="0" applyFont="1" applyBorder="1" applyAlignment="1">
      <alignment/>
    </xf>
    <xf numFmtId="0" fontId="0" fillId="0" borderId="21" xfId="0" applyFont="1" applyBorder="1" applyAlignment="1">
      <alignment horizontal="right"/>
    </xf>
    <xf numFmtId="1" fontId="0" fillId="0" borderId="0" xfId="0" applyNumberFormat="1" applyAlignment="1">
      <alignment/>
    </xf>
    <xf numFmtId="0" fontId="0" fillId="0" borderId="39" xfId="0" applyFont="1" applyBorder="1" applyAlignment="1">
      <alignment horizontal="center" vertical="center"/>
    </xf>
    <xf numFmtId="0" fontId="0" fillId="0" borderId="39" xfId="0" applyFont="1" applyBorder="1" applyAlignment="1">
      <alignment horizontal="center"/>
    </xf>
    <xf numFmtId="2" fontId="3" fillId="0" borderId="21" xfId="0" applyNumberFormat="1" applyFont="1" applyBorder="1" applyAlignment="1">
      <alignment horizontal="right"/>
    </xf>
    <xf numFmtId="0" fontId="0" fillId="0" borderId="47" xfId="0" applyFont="1" applyBorder="1" applyAlignment="1">
      <alignment horizontal="center" vertical="center"/>
    </xf>
    <xf numFmtId="0" fontId="0" fillId="0" borderId="37" xfId="0" applyFont="1" applyBorder="1" applyAlignment="1">
      <alignment horizontal="center"/>
    </xf>
    <xf numFmtId="0" fontId="2" fillId="0" borderId="19" xfId="0" applyFont="1" applyBorder="1" applyAlignment="1">
      <alignment horizontal="center"/>
    </xf>
    <xf numFmtId="2" fontId="0" fillId="0" borderId="19" xfId="0" applyNumberFormat="1" applyFont="1" applyBorder="1" applyAlignment="1">
      <alignment horizontal="right"/>
    </xf>
    <xf numFmtId="2" fontId="3" fillId="0" borderId="19" xfId="0" applyNumberFormat="1" applyFont="1" applyBorder="1" applyAlignment="1">
      <alignment horizontal="right"/>
    </xf>
    <xf numFmtId="0" fontId="0" fillId="37" borderId="11" xfId="0" applyFont="1" applyFill="1" applyBorder="1" applyAlignment="1">
      <alignment horizontal="center"/>
    </xf>
    <xf numFmtId="0" fontId="0" fillId="37" borderId="48" xfId="0" applyFont="1" applyFill="1" applyBorder="1" applyAlignment="1">
      <alignment/>
    </xf>
    <xf numFmtId="0" fontId="0" fillId="0" borderId="20" xfId="0" applyFont="1" applyBorder="1" applyAlignment="1">
      <alignment horizontal="center"/>
    </xf>
    <xf numFmtId="0" fontId="0" fillId="0" borderId="20" xfId="0" applyFont="1" applyBorder="1" applyAlignment="1">
      <alignment horizontal="right"/>
    </xf>
    <xf numFmtId="2" fontId="0" fillId="0" borderId="20" xfId="0" applyNumberFormat="1" applyFont="1" applyBorder="1" applyAlignment="1">
      <alignment horizontal="right"/>
    </xf>
    <xf numFmtId="0" fontId="0" fillId="0" borderId="48" xfId="0" applyBorder="1" applyAlignment="1">
      <alignment/>
    </xf>
    <xf numFmtId="4" fontId="2" fillId="0" borderId="48" xfId="0" applyNumberFormat="1" applyFont="1" applyBorder="1" applyAlignment="1">
      <alignment/>
    </xf>
    <xf numFmtId="4" fontId="2" fillId="0" borderId="33" xfId="0" applyNumberFormat="1" applyFont="1" applyBorder="1" applyAlignment="1">
      <alignment/>
    </xf>
    <xf numFmtId="0" fontId="0" fillId="0" borderId="49" xfId="0" applyFont="1" applyBorder="1" applyAlignment="1">
      <alignment horizontal="center" vertical="center"/>
    </xf>
    <xf numFmtId="0" fontId="0" fillId="0" borderId="50" xfId="0" applyFont="1" applyBorder="1" applyAlignment="1">
      <alignment horizontal="center"/>
    </xf>
    <xf numFmtId="0" fontId="0" fillId="0" borderId="48" xfId="0" applyFont="1" applyBorder="1" applyAlignment="1">
      <alignment horizontal="center"/>
    </xf>
    <xf numFmtId="2" fontId="0" fillId="0" borderId="48" xfId="0" applyNumberFormat="1" applyFont="1" applyBorder="1" applyAlignment="1">
      <alignment horizontal="right"/>
    </xf>
    <xf numFmtId="2" fontId="3" fillId="0" borderId="20" xfId="0" applyNumberFormat="1" applyFont="1" applyBorder="1" applyAlignment="1">
      <alignment horizontal="right"/>
    </xf>
    <xf numFmtId="0" fontId="0" fillId="37" borderId="48" xfId="0" applyFill="1" applyBorder="1" applyAlignment="1">
      <alignment/>
    </xf>
    <xf numFmtId="0" fontId="0" fillId="0" borderId="51" xfId="0" applyBorder="1" applyAlignment="1">
      <alignment/>
    </xf>
    <xf numFmtId="0" fontId="0" fillId="33" borderId="34" xfId="0" applyFont="1" applyFill="1" applyBorder="1" applyAlignment="1">
      <alignment/>
    </xf>
    <xf numFmtId="0" fontId="0" fillId="33" borderId="33" xfId="0" applyFont="1" applyFill="1" applyBorder="1" applyAlignment="1">
      <alignment/>
    </xf>
    <xf numFmtId="0" fontId="0" fillId="33" borderId="33" xfId="0" applyFill="1" applyBorder="1" applyAlignment="1">
      <alignment/>
    </xf>
    <xf numFmtId="0" fontId="0" fillId="37" borderId="20" xfId="0" applyFont="1" applyFill="1" applyBorder="1" applyAlignment="1">
      <alignment horizontal="center"/>
    </xf>
    <xf numFmtId="0" fontId="0" fillId="37" borderId="52" xfId="0" applyFont="1" applyFill="1" applyBorder="1" applyAlignment="1">
      <alignment/>
    </xf>
    <xf numFmtId="2" fontId="3" fillId="0" borderId="27" xfId="0" applyNumberFormat="1" applyFont="1" applyBorder="1" applyAlignment="1">
      <alignment horizontal="right"/>
    </xf>
    <xf numFmtId="4" fontId="2" fillId="0" borderId="27" xfId="0" applyNumberFormat="1" applyFont="1" applyBorder="1" applyAlignment="1">
      <alignment/>
    </xf>
    <xf numFmtId="1" fontId="0" fillId="0" borderId="28" xfId="43" applyNumberFormat="1" applyFont="1" applyBorder="1" applyAlignment="1">
      <alignment/>
    </xf>
    <xf numFmtId="0" fontId="0" fillId="0" borderId="33" xfId="0" applyFont="1" applyBorder="1" applyAlignment="1">
      <alignment horizontal="center"/>
    </xf>
    <xf numFmtId="2" fontId="3" fillId="0" borderId="10" xfId="0" applyNumberFormat="1" applyFont="1" applyBorder="1" applyAlignment="1">
      <alignment horizontal="right"/>
    </xf>
    <xf numFmtId="0" fontId="0" fillId="0" borderId="20" xfId="0" applyBorder="1" applyAlignment="1">
      <alignment/>
    </xf>
    <xf numFmtId="4" fontId="2" fillId="0" borderId="20" xfId="0" applyNumberFormat="1" applyFont="1" applyBorder="1" applyAlignment="1">
      <alignment/>
    </xf>
    <xf numFmtId="1" fontId="0" fillId="0" borderId="53" xfId="43" applyNumberFormat="1" applyFont="1" applyBorder="1" applyAlignment="1">
      <alignment/>
    </xf>
    <xf numFmtId="0" fontId="0" fillId="0" borderId="10" xfId="0" applyFont="1" applyBorder="1" applyAlignment="1">
      <alignment horizontal="right"/>
    </xf>
    <xf numFmtId="0" fontId="0" fillId="0" borderId="53" xfId="0" applyBorder="1" applyAlignment="1">
      <alignment/>
    </xf>
    <xf numFmtId="0" fontId="0" fillId="0" borderId="33" xfId="0" applyFont="1" applyBorder="1" applyAlignment="1">
      <alignment horizontal="right"/>
    </xf>
    <xf numFmtId="2" fontId="0" fillId="0" borderId="33" xfId="0" applyNumberFormat="1" applyFont="1" applyBorder="1" applyAlignment="1">
      <alignment horizontal="right"/>
    </xf>
    <xf numFmtId="0" fontId="0" fillId="35" borderId="33" xfId="0" applyFill="1" applyBorder="1" applyAlignment="1">
      <alignment/>
    </xf>
    <xf numFmtId="0" fontId="0" fillId="0" borderId="2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0" xfId="0" applyFont="1" applyFill="1" applyBorder="1" applyAlignment="1">
      <alignment horizontal="center" vertical="center"/>
    </xf>
    <xf numFmtId="0" fontId="7" fillId="34"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5" borderId="10" xfId="0" applyFont="1" applyFill="1" applyBorder="1" applyAlignment="1">
      <alignment horizontal="center" vertical="center"/>
    </xf>
    <xf numFmtId="0" fontId="7" fillId="36" borderId="10" xfId="0" applyFont="1" applyFill="1" applyBorder="1" applyAlignment="1">
      <alignment horizontal="center" vertical="center"/>
    </xf>
    <xf numFmtId="2" fontId="7" fillId="0" borderId="10"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7" fillId="37" borderId="10" xfId="0" applyFont="1" applyFill="1" applyBorder="1" applyAlignment="1">
      <alignment horizontal="center" vertical="center"/>
    </xf>
    <xf numFmtId="4" fontId="8" fillId="0" borderId="10"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24" xfId="0" applyNumberFormat="1" applyFont="1" applyBorder="1" applyAlignment="1">
      <alignment horizontal="center" vertical="center"/>
    </xf>
    <xf numFmtId="0" fontId="7" fillId="0" borderId="33" xfId="0" applyFont="1" applyBorder="1" applyAlignment="1">
      <alignment horizontal="center" vertical="center"/>
    </xf>
    <xf numFmtId="0" fontId="8" fillId="0" borderId="0" xfId="0" applyFont="1" applyBorder="1" applyAlignment="1">
      <alignment horizontal="center" vertical="center"/>
    </xf>
    <xf numFmtId="9" fontId="7" fillId="0" borderId="0" xfId="0" applyNumberFormat="1" applyFont="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Border="1" applyAlignment="1">
      <alignment horizontal="center" vertical="center"/>
    </xf>
    <xf numFmtId="0" fontId="7" fillId="34" borderId="23" xfId="0" applyFont="1" applyFill="1" applyBorder="1" applyAlignment="1">
      <alignment horizontal="center" vertical="center"/>
    </xf>
    <xf numFmtId="0" fontId="7" fillId="33" borderId="23" xfId="0" applyFont="1" applyFill="1" applyBorder="1" applyAlignment="1">
      <alignment horizontal="center" vertical="center"/>
    </xf>
    <xf numFmtId="0" fontId="7" fillId="35" borderId="23" xfId="0" applyFont="1" applyFill="1" applyBorder="1" applyAlignment="1">
      <alignment horizontal="center" vertical="center"/>
    </xf>
    <xf numFmtId="0" fontId="7" fillId="36" borderId="23" xfId="0" applyFont="1" applyFill="1" applyBorder="1" applyAlignment="1">
      <alignment horizontal="center" vertical="center"/>
    </xf>
    <xf numFmtId="0" fontId="7" fillId="37" borderId="23" xfId="0" applyFont="1" applyFill="1" applyBorder="1" applyAlignment="1">
      <alignment horizontal="center" vertical="center"/>
    </xf>
    <xf numFmtId="3" fontId="8" fillId="0" borderId="24" xfId="43" applyNumberFormat="1" applyFont="1" applyBorder="1" applyAlignment="1">
      <alignment horizontal="center" vertical="center"/>
    </xf>
    <xf numFmtId="0" fontId="8" fillId="0" borderId="23" xfId="0" applyFont="1" applyBorder="1" applyAlignment="1">
      <alignment horizontal="center" vertical="center" textRotation="90"/>
    </xf>
    <xf numFmtId="0" fontId="7" fillId="0" borderId="16" xfId="0" applyFont="1" applyBorder="1" applyAlignment="1">
      <alignment horizontal="center" vertical="center"/>
    </xf>
    <xf numFmtId="2" fontId="7" fillId="0" borderId="16" xfId="0" applyNumberFormat="1" applyFont="1" applyBorder="1" applyAlignment="1">
      <alignment horizontal="center" vertical="center"/>
    </xf>
    <xf numFmtId="2" fontId="9" fillId="0" borderId="16" xfId="0" applyNumberFormat="1" applyFont="1" applyBorder="1" applyAlignment="1">
      <alignment horizontal="center" vertical="center"/>
    </xf>
    <xf numFmtId="3" fontId="8" fillId="0" borderId="26" xfId="0" applyNumberFormat="1" applyFont="1" applyBorder="1" applyAlignment="1">
      <alignment horizontal="center" vertical="center"/>
    </xf>
    <xf numFmtId="0" fontId="7" fillId="0" borderId="34" xfId="0" applyFont="1" applyFill="1" applyBorder="1" applyAlignment="1">
      <alignment horizontal="center" vertical="center"/>
    </xf>
    <xf numFmtId="0" fontId="7" fillId="0" borderId="33" xfId="0" applyFont="1" applyFill="1" applyBorder="1" applyAlignment="1">
      <alignment horizontal="center" vertical="center"/>
    </xf>
    <xf numFmtId="3" fontId="8" fillId="0" borderId="35" xfId="0" applyNumberFormat="1" applyFont="1" applyBorder="1" applyAlignment="1">
      <alignment horizontal="center" vertical="center"/>
    </xf>
    <xf numFmtId="0" fontId="8" fillId="0" borderId="16" xfId="0" applyFont="1" applyBorder="1" applyAlignment="1">
      <alignment horizontal="center" vertical="center" wrapText="1"/>
    </xf>
    <xf numFmtId="2" fontId="10" fillId="0" borderId="0" xfId="0" applyNumberFormat="1" applyFont="1" applyFill="1" applyAlignment="1">
      <alignment horizontal="center" vertical="center" wrapText="1"/>
    </xf>
    <xf numFmtId="0" fontId="0" fillId="33" borderId="47" xfId="0" applyFont="1" applyFill="1" applyBorder="1" applyAlignment="1">
      <alignment horizontal="center" vertical="center"/>
    </xf>
    <xf numFmtId="0" fontId="0" fillId="33" borderId="54" xfId="0" applyFont="1" applyFill="1" applyBorder="1" applyAlignment="1">
      <alignment horizontal="center"/>
    </xf>
    <xf numFmtId="0" fontId="0" fillId="33" borderId="19" xfId="0" applyFont="1" applyFill="1" applyBorder="1" applyAlignment="1">
      <alignment horizontal="center"/>
    </xf>
    <xf numFmtId="190" fontId="0" fillId="33" borderId="19" xfId="0" applyNumberFormat="1" applyFont="1" applyFill="1" applyBorder="1" applyAlignment="1">
      <alignment/>
    </xf>
    <xf numFmtId="0" fontId="0" fillId="33" borderId="19" xfId="0" applyFont="1" applyFill="1" applyBorder="1" applyAlignment="1">
      <alignment/>
    </xf>
    <xf numFmtId="0" fontId="0" fillId="33" borderId="19" xfId="0" applyFill="1" applyBorder="1" applyAlignment="1">
      <alignment/>
    </xf>
    <xf numFmtId="4" fontId="2" fillId="33" borderId="19" xfId="0" applyNumberFormat="1" applyFont="1" applyFill="1" applyBorder="1" applyAlignment="1">
      <alignment/>
    </xf>
    <xf numFmtId="0" fontId="0" fillId="33" borderId="40" xfId="0" applyFill="1" applyBorder="1" applyAlignment="1">
      <alignment/>
    </xf>
    <xf numFmtId="0" fontId="0" fillId="33" borderId="37" xfId="0" applyFont="1" applyFill="1" applyBorder="1" applyAlignment="1">
      <alignment horizontal="center" vertical="center"/>
    </xf>
    <xf numFmtId="2" fontId="0" fillId="33" borderId="19" xfId="0" applyNumberFormat="1" applyFont="1" applyFill="1" applyBorder="1" applyAlignment="1">
      <alignment horizontal="right"/>
    </xf>
    <xf numFmtId="2" fontId="3" fillId="33" borderId="19" xfId="0" applyNumberFormat="1" applyFont="1" applyFill="1" applyBorder="1" applyAlignment="1">
      <alignment horizontal="right"/>
    </xf>
    <xf numFmtId="1" fontId="0" fillId="33" borderId="40" xfId="43" applyNumberFormat="1" applyFont="1" applyFill="1" applyBorder="1" applyAlignment="1">
      <alignment/>
    </xf>
    <xf numFmtId="0" fontId="7" fillId="37" borderId="52" xfId="0" applyFont="1" applyFill="1" applyBorder="1" applyAlignment="1">
      <alignment horizontal="center" vertical="center"/>
    </xf>
    <xf numFmtId="0" fontId="7" fillId="37" borderId="48" xfId="0" applyFont="1" applyFill="1" applyBorder="1" applyAlignment="1">
      <alignment horizontal="center" vertical="center"/>
    </xf>
    <xf numFmtId="4" fontId="8" fillId="0" borderId="48" xfId="0" applyNumberFormat="1" applyFont="1" applyBorder="1" applyAlignment="1">
      <alignment horizontal="center" vertical="center"/>
    </xf>
    <xf numFmtId="0" fontId="7" fillId="0" borderId="48" xfId="0" applyFont="1" applyBorder="1" applyAlignment="1">
      <alignment horizontal="center" vertical="center"/>
    </xf>
    <xf numFmtId="3" fontId="8" fillId="0" borderId="51"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190" fontId="7" fillId="36" borderId="27" xfId="0" applyNumberFormat="1" applyFont="1" applyFill="1" applyBorder="1" applyAlignment="1">
      <alignment horizontal="center" vertical="center"/>
    </xf>
    <xf numFmtId="0" fontId="7" fillId="36" borderId="27" xfId="0" applyFont="1" applyFill="1" applyBorder="1" applyAlignment="1">
      <alignment horizontal="center" vertical="center"/>
    </xf>
    <xf numFmtId="0" fontId="7" fillId="37" borderId="27" xfId="0" applyFont="1" applyFill="1" applyBorder="1" applyAlignment="1">
      <alignment horizontal="center" vertical="center"/>
    </xf>
    <xf numFmtId="4"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0" fontId="8" fillId="0" borderId="25" xfId="0" applyFont="1" applyBorder="1" applyAlignment="1">
      <alignment horizontal="center" vertical="center" textRotation="90"/>
    </xf>
    <xf numFmtId="0" fontId="7" fillId="0" borderId="0" xfId="0" applyFont="1" applyAlignment="1">
      <alignment horizontal="center" vertical="center" wrapText="1"/>
    </xf>
    <xf numFmtId="2" fontId="10" fillId="0" borderId="0" xfId="0" applyNumberFormat="1" applyFont="1" applyFill="1" applyAlignment="1">
      <alignment horizontal="center" vertical="center" wrapText="1"/>
    </xf>
    <xf numFmtId="0" fontId="9" fillId="0" borderId="10" xfId="0" applyFont="1" applyBorder="1" applyAlignment="1">
      <alignment horizontal="center" vertical="center" textRotation="90"/>
    </xf>
    <xf numFmtId="0" fontId="9" fillId="0" borderId="16" xfId="0" applyFont="1" applyBorder="1" applyAlignment="1">
      <alignment horizontal="center" vertical="center" textRotation="90"/>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28"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xf>
    <xf numFmtId="0" fontId="0" fillId="0" borderId="55" xfId="0" applyBorder="1" applyAlignment="1">
      <alignment horizontal="center"/>
    </xf>
    <xf numFmtId="0" fontId="0" fillId="0" borderId="27" xfId="0" applyBorder="1" applyAlignment="1">
      <alignment horizontal="center" vertical="justify"/>
    </xf>
    <xf numFmtId="0" fontId="0" fillId="0" borderId="16" xfId="0" applyBorder="1" applyAlignment="1">
      <alignment horizontal="center" vertical="justify"/>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xf>
    <xf numFmtId="0" fontId="1" fillId="0" borderId="0" xfId="0" applyFont="1" applyAlignment="1">
      <alignment vertical="center"/>
    </xf>
    <xf numFmtId="0" fontId="2" fillId="0" borderId="0" xfId="0" applyFont="1" applyAlignment="1">
      <alignment horizontal="left"/>
    </xf>
    <xf numFmtId="0" fontId="3" fillId="0" borderId="22" xfId="0" applyFont="1" applyBorder="1" applyAlignment="1">
      <alignment horizontal="center" textRotation="90"/>
    </xf>
    <xf numFmtId="0" fontId="3" fillId="0" borderId="20" xfId="0" applyFont="1" applyBorder="1" applyAlignment="1">
      <alignment horizontal="center" textRotation="90"/>
    </xf>
    <xf numFmtId="0" fontId="0" fillId="0" borderId="0" xfId="0"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justify"/>
    </xf>
    <xf numFmtId="0" fontId="1" fillId="0" borderId="0" xfId="0" applyFont="1" applyAlignment="1">
      <alignment horizontal="left" vertical="center"/>
    </xf>
    <xf numFmtId="0" fontId="0" fillId="0" borderId="22" xfId="0" applyFont="1" applyBorder="1" applyAlignment="1">
      <alignment horizontal="center" textRotation="90"/>
    </xf>
    <xf numFmtId="0" fontId="0" fillId="0" borderId="20" xfId="0" applyFont="1" applyBorder="1" applyAlignment="1">
      <alignment horizontal="center" textRotation="90"/>
    </xf>
    <xf numFmtId="0" fontId="7" fillId="0" borderId="23" xfId="0" applyFont="1" applyBorder="1" applyAlignment="1">
      <alignment horizontal="center"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91</xdr:row>
      <xdr:rowOff>133350</xdr:rowOff>
    </xdr:from>
    <xdr:to>
      <xdr:col>12</xdr:col>
      <xdr:colOff>942975</xdr:colOff>
      <xdr:row>92</xdr:row>
      <xdr:rowOff>123825</xdr:rowOff>
    </xdr:to>
    <xdr:pic>
      <xdr:nvPicPr>
        <xdr:cNvPr id="1" name="Picture 2" descr="bottom_word"/>
        <xdr:cNvPicPr preferRelativeResize="1">
          <a:picLocks noChangeAspect="1"/>
        </xdr:cNvPicPr>
      </xdr:nvPicPr>
      <xdr:blipFill>
        <a:blip r:embed="rId1"/>
        <a:stretch>
          <a:fillRect/>
        </a:stretch>
      </xdr:blipFill>
      <xdr:spPr>
        <a:xfrm>
          <a:off x="819150" y="6257925"/>
          <a:ext cx="6067425" cy="152400"/>
        </a:xfrm>
        <a:prstGeom prst="rect">
          <a:avLst/>
        </a:prstGeom>
        <a:noFill/>
        <a:ln w="9525" cmpd="sng">
          <a:noFill/>
        </a:ln>
      </xdr:spPr>
    </xdr:pic>
    <xdr:clientData/>
  </xdr:twoCellAnchor>
  <xdr:twoCellAnchor editAs="oneCell">
    <xdr:from>
      <xdr:col>7</xdr:col>
      <xdr:colOff>38100</xdr:colOff>
      <xdr:row>1</xdr:row>
      <xdr:rowOff>247650</xdr:rowOff>
    </xdr:from>
    <xdr:to>
      <xdr:col>13</xdr:col>
      <xdr:colOff>28575</xdr:colOff>
      <xdr:row>3</xdr:row>
      <xdr:rowOff>0</xdr:rowOff>
    </xdr:to>
    <xdr:pic>
      <xdr:nvPicPr>
        <xdr:cNvPr id="2" name="Picture 6"/>
        <xdr:cNvPicPr preferRelativeResize="1">
          <a:picLocks noChangeAspect="1"/>
        </xdr:cNvPicPr>
      </xdr:nvPicPr>
      <xdr:blipFill>
        <a:blip r:embed="rId2"/>
        <a:stretch>
          <a:fillRect/>
        </a:stretch>
      </xdr:blipFill>
      <xdr:spPr>
        <a:xfrm>
          <a:off x="3905250" y="1524000"/>
          <a:ext cx="3076575" cy="2305050"/>
        </a:xfrm>
        <a:prstGeom prst="rect">
          <a:avLst/>
        </a:prstGeom>
        <a:solidFill>
          <a:srgbClr val="000000"/>
        </a:solidFill>
        <a:ln w="0" cmpd="sng">
          <a:solidFill>
            <a:srgbClr val="000000"/>
          </a:solidFill>
          <a:headEnd type="none"/>
          <a:tailEnd type="none"/>
        </a:ln>
      </xdr:spPr>
    </xdr:pic>
    <xdr:clientData/>
  </xdr:twoCellAnchor>
  <xdr:twoCellAnchor editAs="oneCell">
    <xdr:from>
      <xdr:col>1</xdr:col>
      <xdr:colOff>0</xdr:colOff>
      <xdr:row>2</xdr:row>
      <xdr:rowOff>0</xdr:rowOff>
    </xdr:from>
    <xdr:to>
      <xdr:col>5</xdr:col>
      <xdr:colOff>0</xdr:colOff>
      <xdr:row>3</xdr:row>
      <xdr:rowOff>0</xdr:rowOff>
    </xdr:to>
    <xdr:pic>
      <xdr:nvPicPr>
        <xdr:cNvPr id="3" name="Picture 7"/>
        <xdr:cNvPicPr preferRelativeResize="1">
          <a:picLocks noChangeAspect="1"/>
        </xdr:cNvPicPr>
      </xdr:nvPicPr>
      <xdr:blipFill>
        <a:blip r:embed="rId3"/>
        <a:stretch>
          <a:fillRect/>
        </a:stretch>
      </xdr:blipFill>
      <xdr:spPr>
        <a:xfrm>
          <a:off x="800100" y="1533525"/>
          <a:ext cx="3067050" cy="2295525"/>
        </a:xfrm>
        <a:prstGeom prst="rect">
          <a:avLst/>
        </a:prstGeom>
        <a:solidFill>
          <a:srgbClr val="000000"/>
        </a:solidFill>
        <a:ln w="0" cmpd="sng">
          <a:solidFill>
            <a:srgbClr val="000000"/>
          </a:solidFill>
          <a:headEnd type="none"/>
          <a:tailEnd type="none"/>
        </a:ln>
      </xdr:spPr>
    </xdr:pic>
    <xdr:clientData/>
  </xdr:twoCellAnchor>
  <xdr:twoCellAnchor>
    <xdr:from>
      <xdr:col>1</xdr:col>
      <xdr:colOff>9525</xdr:colOff>
      <xdr:row>0</xdr:row>
      <xdr:rowOff>0</xdr:rowOff>
    </xdr:from>
    <xdr:to>
      <xdr:col>13</xdr:col>
      <xdr:colOff>9525</xdr:colOff>
      <xdr:row>0</xdr:row>
      <xdr:rowOff>1257300</xdr:rowOff>
    </xdr:to>
    <xdr:pic>
      <xdr:nvPicPr>
        <xdr:cNvPr id="4" name="Picture 8" descr="Skyline - blanka header"/>
        <xdr:cNvPicPr preferRelativeResize="1">
          <a:picLocks noChangeAspect="1"/>
        </xdr:cNvPicPr>
      </xdr:nvPicPr>
      <xdr:blipFill>
        <a:blip r:embed="rId4"/>
        <a:stretch>
          <a:fillRect/>
        </a:stretch>
      </xdr:blipFill>
      <xdr:spPr>
        <a:xfrm>
          <a:off x="809625" y="0"/>
          <a:ext cx="61531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108"/>
  <sheetViews>
    <sheetView tabSelected="1" zoomScalePageLayoutView="0" workbookViewId="0" topLeftCell="A1">
      <selection activeCell="B5" sqref="B5:M5"/>
    </sheetView>
  </sheetViews>
  <sheetFormatPr defaultColWidth="9.140625" defaultRowHeight="12.75"/>
  <cols>
    <col min="1" max="1" width="12.00390625" style="211" customWidth="1"/>
    <col min="2" max="2" width="10.57421875" style="211" bestFit="1" customWidth="1"/>
    <col min="3" max="3" width="10.28125" style="211" customWidth="1"/>
    <col min="4" max="4" width="13.28125" style="211" customWidth="1"/>
    <col min="5" max="5" width="11.8515625" style="211" customWidth="1"/>
    <col min="6" max="6" width="0.13671875" style="211" hidden="1" customWidth="1"/>
    <col min="7" max="7" width="9.140625" style="211" hidden="1" customWidth="1"/>
    <col min="8" max="8" width="10.7109375" style="211" customWidth="1"/>
    <col min="9" max="9" width="10.00390625" style="211" customWidth="1"/>
    <col min="10" max="10" width="9.140625" style="211" hidden="1" customWidth="1"/>
    <col min="11" max="11" width="0.85546875" style="211" hidden="1" customWidth="1"/>
    <col min="12" max="12" width="10.421875" style="211" customWidth="1"/>
    <col min="13" max="13" width="15.140625" style="221" customWidth="1"/>
    <col min="14" max="14" width="9.140625" style="211" customWidth="1"/>
    <col min="15" max="15" width="6.421875" style="211" customWidth="1"/>
    <col min="16" max="16" width="5.7109375" style="211" customWidth="1"/>
    <col min="17" max="16384" width="9.140625" style="211" customWidth="1"/>
  </cols>
  <sheetData>
    <row r="1" spans="13:14" ht="100.5" customHeight="1">
      <c r="M1" s="211"/>
      <c r="N1" s="221"/>
    </row>
    <row r="2" spans="2:14" ht="20.25" customHeight="1">
      <c r="B2" s="270" t="s">
        <v>130</v>
      </c>
      <c r="C2" s="270"/>
      <c r="D2" s="270"/>
      <c r="E2" s="270"/>
      <c r="F2" s="270"/>
      <c r="G2" s="270"/>
      <c r="H2" s="270"/>
      <c r="I2" s="270"/>
      <c r="J2" s="270"/>
      <c r="K2" s="270"/>
      <c r="L2" s="270"/>
      <c r="M2" s="270"/>
      <c r="N2" s="270"/>
    </row>
    <row r="3" spans="2:14" ht="180.75" customHeight="1">
      <c r="B3" s="243"/>
      <c r="C3" s="243"/>
      <c r="D3" s="243"/>
      <c r="E3" s="243"/>
      <c r="F3" s="243"/>
      <c r="G3" s="243"/>
      <c r="H3" s="243"/>
      <c r="I3" s="243"/>
      <c r="J3" s="243"/>
      <c r="K3" s="243"/>
      <c r="L3" s="243"/>
      <c r="M3" s="243"/>
      <c r="N3" s="243"/>
    </row>
    <row r="4" spans="13:14" ht="7.5" customHeight="1">
      <c r="M4" s="211"/>
      <c r="N4" s="221"/>
    </row>
    <row r="5" spans="2:13" ht="69" customHeight="1">
      <c r="B5" s="269" t="s">
        <v>131</v>
      </c>
      <c r="C5" s="269"/>
      <c r="D5" s="269"/>
      <c r="E5" s="269"/>
      <c r="F5" s="269"/>
      <c r="G5" s="269"/>
      <c r="H5" s="269"/>
      <c r="I5" s="269"/>
      <c r="J5" s="269"/>
      <c r="K5" s="269"/>
      <c r="L5" s="269"/>
      <c r="M5" s="269"/>
    </row>
    <row r="6" ht="13.5" thickBot="1"/>
    <row r="7" spans="2:13" ht="12.75" customHeight="1">
      <c r="B7" s="277" t="s">
        <v>116</v>
      </c>
      <c r="C7" s="273" t="s">
        <v>117</v>
      </c>
      <c r="D7" s="273" t="s">
        <v>118</v>
      </c>
      <c r="E7" s="273" t="s">
        <v>121</v>
      </c>
      <c r="F7" s="273" t="s">
        <v>5</v>
      </c>
      <c r="G7" s="273"/>
      <c r="H7" s="273" t="s">
        <v>122</v>
      </c>
      <c r="I7" s="273" t="s">
        <v>123</v>
      </c>
      <c r="J7" s="273" t="s">
        <v>67</v>
      </c>
      <c r="K7" s="273" t="s">
        <v>66</v>
      </c>
      <c r="L7" s="273" t="s">
        <v>119</v>
      </c>
      <c r="M7" s="275" t="s">
        <v>120</v>
      </c>
    </row>
    <row r="8" spans="2:13" ht="13.5" thickBot="1">
      <c r="B8" s="278"/>
      <c r="C8" s="274"/>
      <c r="D8" s="274"/>
      <c r="E8" s="274"/>
      <c r="F8" s="242" t="s">
        <v>4</v>
      </c>
      <c r="G8" s="242" t="s">
        <v>3</v>
      </c>
      <c r="H8" s="274"/>
      <c r="I8" s="274"/>
      <c r="J8" s="274"/>
      <c r="K8" s="274"/>
      <c r="L8" s="274"/>
      <c r="M8" s="276"/>
    </row>
    <row r="9" spans="2:13" ht="12.75" hidden="1">
      <c r="B9" s="239"/>
      <c r="C9" s="240" t="s">
        <v>8</v>
      </c>
      <c r="D9" s="240" t="s">
        <v>9</v>
      </c>
      <c r="E9" s="240">
        <v>22.96</v>
      </c>
      <c r="F9" s="240"/>
      <c r="G9" s="240">
        <v>15.25</v>
      </c>
      <c r="H9" s="240">
        <v>3.7</v>
      </c>
      <c r="I9" s="240" t="e">
        <f>SUM(E9+G9+H9+#REF!)</f>
        <v>#REF!</v>
      </c>
      <c r="J9" s="240"/>
      <c r="K9" s="223"/>
      <c r="L9" s="223"/>
      <c r="M9" s="241"/>
    </row>
    <row r="10" spans="2:13" ht="12.75" hidden="1">
      <c r="B10" s="226"/>
      <c r="C10" s="212" t="s">
        <v>8</v>
      </c>
      <c r="D10" s="212" t="s">
        <v>10</v>
      </c>
      <c r="E10" s="212">
        <v>17.22</v>
      </c>
      <c r="F10" s="212"/>
      <c r="G10" s="212">
        <v>11.44</v>
      </c>
      <c r="H10" s="212">
        <v>2.78</v>
      </c>
      <c r="I10" s="212" t="e">
        <f>SUM(E10+G10+H10+#REF!)</f>
        <v>#REF!</v>
      </c>
      <c r="J10" s="212"/>
      <c r="K10" s="210"/>
      <c r="L10" s="210"/>
      <c r="M10" s="222"/>
    </row>
    <row r="11" spans="2:13" ht="12.75" hidden="1">
      <c r="B11" s="226"/>
      <c r="C11" s="212" t="s">
        <v>8</v>
      </c>
      <c r="D11" s="212" t="s">
        <v>11</v>
      </c>
      <c r="E11" s="212">
        <v>17.22</v>
      </c>
      <c r="F11" s="212"/>
      <c r="G11" s="212">
        <v>11.44</v>
      </c>
      <c r="H11" s="212">
        <v>2.78</v>
      </c>
      <c r="I11" s="212" t="e">
        <f>SUM(E11+G11+H11+#REF!)</f>
        <v>#REF!</v>
      </c>
      <c r="J11" s="212"/>
      <c r="K11" s="210"/>
      <c r="L11" s="210"/>
      <c r="M11" s="222"/>
    </row>
    <row r="12" spans="2:13" ht="12.75" hidden="1">
      <c r="B12" s="226"/>
      <c r="C12" s="212" t="s">
        <v>8</v>
      </c>
      <c r="D12" s="212" t="s">
        <v>12</v>
      </c>
      <c r="E12" s="212">
        <v>17.22</v>
      </c>
      <c r="F12" s="212"/>
      <c r="G12" s="212">
        <v>11.44</v>
      </c>
      <c r="H12" s="212">
        <v>2.78</v>
      </c>
      <c r="I12" s="212" t="e">
        <f>SUM(E12+G12+H12+#REF!)</f>
        <v>#REF!</v>
      </c>
      <c r="J12" s="212"/>
      <c r="K12" s="210"/>
      <c r="L12" s="210"/>
      <c r="M12" s="222"/>
    </row>
    <row r="13" spans="2:13" ht="12.75" hidden="1">
      <c r="B13" s="226"/>
      <c r="C13" s="212" t="s">
        <v>8</v>
      </c>
      <c r="D13" s="212" t="s">
        <v>13</v>
      </c>
      <c r="E13" s="212">
        <v>15.5</v>
      </c>
      <c r="F13" s="212"/>
      <c r="G13" s="212">
        <v>10.3</v>
      </c>
      <c r="H13" s="212">
        <v>2.5</v>
      </c>
      <c r="I13" s="212" t="e">
        <f>SUM(E13+G13+H13+#REF!)</f>
        <v>#REF!</v>
      </c>
      <c r="J13" s="212"/>
      <c r="K13" s="210"/>
      <c r="L13" s="210"/>
      <c r="M13" s="222"/>
    </row>
    <row r="14" spans="2:13" ht="12.75" hidden="1">
      <c r="B14" s="226"/>
      <c r="C14" s="212" t="s">
        <v>8</v>
      </c>
      <c r="D14" s="212" t="s">
        <v>14</v>
      </c>
      <c r="E14" s="212">
        <v>17.69</v>
      </c>
      <c r="F14" s="212"/>
      <c r="G14" s="212">
        <v>11.75</v>
      </c>
      <c r="H14" s="212">
        <v>2.85</v>
      </c>
      <c r="I14" s="212" t="e">
        <f>SUM(E14+G14+H14+#REF!)</f>
        <v>#REF!</v>
      </c>
      <c r="J14" s="212"/>
      <c r="K14" s="210"/>
      <c r="L14" s="210"/>
      <c r="M14" s="222"/>
    </row>
    <row r="15" spans="2:13" ht="12.75" hidden="1">
      <c r="B15" s="226"/>
      <c r="C15" s="212" t="s">
        <v>8</v>
      </c>
      <c r="D15" s="212" t="s">
        <v>15</v>
      </c>
      <c r="E15" s="212">
        <v>21.6</v>
      </c>
      <c r="F15" s="212"/>
      <c r="G15" s="212">
        <v>14.35</v>
      </c>
      <c r="H15" s="212">
        <v>3.48</v>
      </c>
      <c r="I15" s="212" t="e">
        <f>SUM(E15+G15+H15+#REF!)</f>
        <v>#REF!</v>
      </c>
      <c r="J15" s="212"/>
      <c r="K15" s="210"/>
      <c r="L15" s="210"/>
      <c r="M15" s="222"/>
    </row>
    <row r="16" spans="2:13" ht="12.75" hidden="1">
      <c r="B16" s="226"/>
      <c r="C16" s="212" t="s">
        <v>8</v>
      </c>
      <c r="D16" s="212" t="s">
        <v>16</v>
      </c>
      <c r="E16" s="212">
        <v>9.64</v>
      </c>
      <c r="F16" s="212"/>
      <c r="G16" s="212">
        <v>6.78</v>
      </c>
      <c r="H16" s="212">
        <v>1.59</v>
      </c>
      <c r="I16" s="212" t="e">
        <f>SUM(E16+G16+H16+#REF!)</f>
        <v>#REF!</v>
      </c>
      <c r="J16" s="212"/>
      <c r="K16" s="210"/>
      <c r="L16" s="210"/>
      <c r="M16" s="222"/>
    </row>
    <row r="17" spans="2:13" ht="12.75" hidden="1">
      <c r="B17" s="226"/>
      <c r="C17" s="212" t="s">
        <v>8</v>
      </c>
      <c r="D17" s="212" t="s">
        <v>17</v>
      </c>
      <c r="E17" s="212">
        <v>22.35</v>
      </c>
      <c r="F17" s="212"/>
      <c r="G17" s="212">
        <v>14.85</v>
      </c>
      <c r="H17" s="212">
        <v>3.6</v>
      </c>
      <c r="I17" s="212" t="e">
        <f>SUM(E17+G17+H17+#REF!)</f>
        <v>#REF!</v>
      </c>
      <c r="J17" s="212"/>
      <c r="K17" s="210"/>
      <c r="L17" s="210"/>
      <c r="M17" s="222"/>
    </row>
    <row r="18" spans="2:13" ht="12.75" hidden="1">
      <c r="B18" s="226"/>
      <c r="C18" s="212" t="s">
        <v>8</v>
      </c>
      <c r="D18" s="212" t="s">
        <v>18</v>
      </c>
      <c r="E18" s="212">
        <v>13.87</v>
      </c>
      <c r="F18" s="212"/>
      <c r="G18" s="212">
        <v>9.21</v>
      </c>
      <c r="H18" s="212">
        <v>2.24</v>
      </c>
      <c r="I18" s="212" t="e">
        <f>SUM(E18+G18+H18+#REF!)</f>
        <v>#REF!</v>
      </c>
      <c r="J18" s="212"/>
      <c r="K18" s="210"/>
      <c r="L18" s="210"/>
      <c r="M18" s="222"/>
    </row>
    <row r="19" spans="2:13" ht="12.75" hidden="1">
      <c r="B19" s="226"/>
      <c r="C19" s="212" t="s">
        <v>8</v>
      </c>
      <c r="D19" s="212" t="s">
        <v>19</v>
      </c>
      <c r="E19" s="212">
        <v>13.29</v>
      </c>
      <c r="F19" s="212"/>
      <c r="G19" s="212">
        <v>8.83</v>
      </c>
      <c r="H19" s="212">
        <v>2.14</v>
      </c>
      <c r="I19" s="212" t="e">
        <f>SUM(E19+G19+H19+#REF!)</f>
        <v>#REF!</v>
      </c>
      <c r="J19" s="212"/>
      <c r="K19" s="210"/>
      <c r="L19" s="210"/>
      <c r="M19" s="222"/>
    </row>
    <row r="20" spans="2:13" ht="12.75" hidden="1">
      <c r="B20" s="226"/>
      <c r="C20" s="212" t="s">
        <v>8</v>
      </c>
      <c r="D20" s="212" t="s">
        <v>20</v>
      </c>
      <c r="E20" s="212">
        <v>13.29</v>
      </c>
      <c r="F20" s="212"/>
      <c r="G20" s="212">
        <v>8.83</v>
      </c>
      <c r="H20" s="212">
        <v>2.14</v>
      </c>
      <c r="I20" s="212" t="e">
        <f>SUM(E20+G20+H20+#REF!)</f>
        <v>#REF!</v>
      </c>
      <c r="J20" s="212"/>
      <c r="K20" s="210"/>
      <c r="L20" s="210"/>
      <c r="M20" s="222"/>
    </row>
    <row r="21" spans="2:13" ht="12.75" hidden="1">
      <c r="B21" s="227"/>
      <c r="C21" s="210" t="s">
        <v>8</v>
      </c>
      <c r="D21" s="210" t="s">
        <v>21</v>
      </c>
      <c r="E21" s="210">
        <v>13.29</v>
      </c>
      <c r="F21" s="210"/>
      <c r="G21" s="210">
        <v>8.83</v>
      </c>
      <c r="H21" s="210">
        <v>2.14</v>
      </c>
      <c r="I21" s="210" t="e">
        <f>SUM(E21+G21+H21+#REF!)</f>
        <v>#REF!</v>
      </c>
      <c r="J21" s="210"/>
      <c r="K21" s="210"/>
      <c r="L21" s="210"/>
      <c r="M21" s="222"/>
    </row>
    <row r="22" spans="2:13" ht="12.75" hidden="1">
      <c r="B22" s="227"/>
      <c r="C22" s="210" t="s">
        <v>8</v>
      </c>
      <c r="D22" s="210" t="s">
        <v>22</v>
      </c>
      <c r="E22" s="210">
        <v>19.49</v>
      </c>
      <c r="F22" s="210"/>
      <c r="G22" s="210">
        <v>12.95</v>
      </c>
      <c r="H22" s="210">
        <v>3.14</v>
      </c>
      <c r="I22" s="210" t="e">
        <f>SUM(E22+G22+H22+#REF!)</f>
        <v>#REF!</v>
      </c>
      <c r="J22" s="210"/>
      <c r="K22" s="210"/>
      <c r="L22" s="210"/>
      <c r="M22" s="222"/>
    </row>
    <row r="23" spans="2:13" ht="12.75" hidden="1">
      <c r="B23" s="228"/>
      <c r="C23" s="213" t="s">
        <v>23</v>
      </c>
      <c r="D23" s="213" t="s">
        <v>9</v>
      </c>
      <c r="E23" s="213">
        <v>22.96</v>
      </c>
      <c r="F23" s="213"/>
      <c r="G23" s="213">
        <v>16.88</v>
      </c>
      <c r="H23" s="213">
        <v>3.92</v>
      </c>
      <c r="I23" s="213" t="e">
        <f>SUM(E23+G23+H23+#REF!)</f>
        <v>#REF!</v>
      </c>
      <c r="J23" s="213"/>
      <c r="K23" s="210"/>
      <c r="L23" s="210"/>
      <c r="M23" s="222"/>
    </row>
    <row r="24" spans="2:13" ht="12.75" hidden="1">
      <c r="B24" s="229"/>
      <c r="C24" s="214" t="s">
        <v>23</v>
      </c>
      <c r="D24" s="214" t="s">
        <v>10</v>
      </c>
      <c r="E24" s="214">
        <v>17.22</v>
      </c>
      <c r="F24" s="214"/>
      <c r="G24" s="214">
        <v>12.66</v>
      </c>
      <c r="H24" s="214">
        <v>2.94</v>
      </c>
      <c r="I24" s="214" t="e">
        <f>SUM(E24+G24+H24+#REF!)</f>
        <v>#REF!</v>
      </c>
      <c r="J24" s="214"/>
      <c r="K24" s="210"/>
      <c r="L24" s="210"/>
      <c r="M24" s="222"/>
    </row>
    <row r="25" spans="2:13" ht="12.75" hidden="1">
      <c r="B25" s="229"/>
      <c r="C25" s="214" t="s">
        <v>23</v>
      </c>
      <c r="D25" s="214" t="s">
        <v>11</v>
      </c>
      <c r="E25" s="214">
        <v>17.22</v>
      </c>
      <c r="F25" s="214"/>
      <c r="G25" s="214">
        <v>12.66</v>
      </c>
      <c r="H25" s="214">
        <v>2.94</v>
      </c>
      <c r="I25" s="214" t="e">
        <f>SUM(E25+G25+H25+#REF!)</f>
        <v>#REF!</v>
      </c>
      <c r="J25" s="214"/>
      <c r="K25" s="210"/>
      <c r="L25" s="210"/>
      <c r="M25" s="222"/>
    </row>
    <row r="26" spans="2:13" ht="12.75" hidden="1">
      <c r="B26" s="230"/>
      <c r="C26" s="215" t="s">
        <v>23</v>
      </c>
      <c r="D26" s="215" t="s">
        <v>12</v>
      </c>
      <c r="E26" s="215">
        <v>17.22</v>
      </c>
      <c r="F26" s="215"/>
      <c r="G26" s="215">
        <v>12.66</v>
      </c>
      <c r="H26" s="215">
        <v>2.94</v>
      </c>
      <c r="I26" s="215" t="e">
        <f>SUM(E26+G26+H26+#REF!)</f>
        <v>#REF!</v>
      </c>
      <c r="J26" s="215"/>
      <c r="K26" s="210"/>
      <c r="L26" s="210"/>
      <c r="M26" s="222"/>
    </row>
    <row r="27" spans="2:13" ht="12.75" hidden="1">
      <c r="B27" s="230"/>
      <c r="C27" s="215" t="s">
        <v>23</v>
      </c>
      <c r="D27" s="215" t="s">
        <v>13</v>
      </c>
      <c r="E27" s="215">
        <v>15.5</v>
      </c>
      <c r="F27" s="215"/>
      <c r="G27" s="215">
        <v>11.39</v>
      </c>
      <c r="H27" s="215">
        <v>2.64</v>
      </c>
      <c r="I27" s="215" t="e">
        <f>SUM(E27+G27+H27+#REF!)</f>
        <v>#REF!</v>
      </c>
      <c r="J27" s="215"/>
      <c r="K27" s="210"/>
      <c r="L27" s="210"/>
      <c r="M27" s="222"/>
    </row>
    <row r="28" spans="2:13" ht="12.75" hidden="1">
      <c r="B28" s="227"/>
      <c r="C28" s="210" t="s">
        <v>23</v>
      </c>
      <c r="D28" s="210" t="s">
        <v>14</v>
      </c>
      <c r="E28" s="210">
        <v>19.56</v>
      </c>
      <c r="F28" s="210"/>
      <c r="G28" s="210">
        <v>14.38</v>
      </c>
      <c r="H28" s="210">
        <v>3.34</v>
      </c>
      <c r="I28" s="210" t="e">
        <f>SUM(E28+G28+H28+#REF!)</f>
        <v>#REF!</v>
      </c>
      <c r="J28" s="210"/>
      <c r="K28" s="210"/>
      <c r="L28" s="210"/>
      <c r="M28" s="222"/>
    </row>
    <row r="29" spans="2:13" ht="12.75" hidden="1">
      <c r="B29" s="228"/>
      <c r="C29" s="213" t="s">
        <v>23</v>
      </c>
      <c r="D29" s="213" t="s">
        <v>15</v>
      </c>
      <c r="E29" s="213">
        <v>21.6</v>
      </c>
      <c r="F29" s="213"/>
      <c r="G29" s="213">
        <v>15.88</v>
      </c>
      <c r="H29" s="213">
        <v>3.68</v>
      </c>
      <c r="I29" s="213" t="e">
        <f>SUM(E29+G29+H29+#REF!)</f>
        <v>#REF!</v>
      </c>
      <c r="J29" s="213"/>
      <c r="K29" s="210"/>
      <c r="L29" s="210"/>
      <c r="M29" s="222"/>
    </row>
    <row r="30" spans="2:13" ht="12.75" hidden="1">
      <c r="B30" s="227"/>
      <c r="C30" s="210" t="s">
        <v>23</v>
      </c>
      <c r="D30" s="210" t="s">
        <v>25</v>
      </c>
      <c r="E30" s="210">
        <v>9.64</v>
      </c>
      <c r="F30" s="210"/>
      <c r="G30" s="210">
        <v>7.09</v>
      </c>
      <c r="H30" s="210">
        <v>1.64</v>
      </c>
      <c r="I30" s="210" t="e">
        <f>SUM(E30+G30+H30+#REF!)</f>
        <v>#REF!</v>
      </c>
      <c r="J30" s="210"/>
      <c r="K30" s="210"/>
      <c r="L30" s="210"/>
      <c r="M30" s="222"/>
    </row>
    <row r="31" spans="2:13" ht="12.75" hidden="1">
      <c r="B31" s="229"/>
      <c r="C31" s="214" t="s">
        <v>23</v>
      </c>
      <c r="D31" s="214" t="s">
        <v>26</v>
      </c>
      <c r="E31" s="214">
        <v>16.53</v>
      </c>
      <c r="F31" s="214"/>
      <c r="G31" s="214">
        <v>12.14</v>
      </c>
      <c r="H31" s="214">
        <v>2.82</v>
      </c>
      <c r="I31" s="214" t="e">
        <f>SUM(E31+G31+H31+#REF!)</f>
        <v>#REF!</v>
      </c>
      <c r="J31" s="214"/>
      <c r="K31" s="210"/>
      <c r="L31" s="210"/>
      <c r="M31" s="222"/>
    </row>
    <row r="32" spans="2:13" ht="12.75" hidden="1">
      <c r="B32" s="229"/>
      <c r="C32" s="214" t="s">
        <v>23</v>
      </c>
      <c r="D32" s="214" t="s">
        <v>18</v>
      </c>
      <c r="E32" s="214">
        <v>22.35</v>
      </c>
      <c r="F32" s="214"/>
      <c r="G32" s="214">
        <v>16.42</v>
      </c>
      <c r="H32" s="214">
        <v>3.81</v>
      </c>
      <c r="I32" s="214" t="e">
        <f>SUM(E32+G32+H32+#REF!)</f>
        <v>#REF!</v>
      </c>
      <c r="J32" s="214"/>
      <c r="K32" s="210"/>
      <c r="L32" s="210"/>
      <c r="M32" s="222"/>
    </row>
    <row r="33" spans="2:13" ht="12.75" hidden="1">
      <c r="B33" s="228"/>
      <c r="C33" s="213" t="s">
        <v>23</v>
      </c>
      <c r="D33" s="213" t="s">
        <v>19</v>
      </c>
      <c r="E33" s="213">
        <v>13.87</v>
      </c>
      <c r="F33" s="213"/>
      <c r="G33" s="213">
        <v>10.2</v>
      </c>
      <c r="H33" s="213">
        <v>2.37</v>
      </c>
      <c r="I33" s="213" t="e">
        <f>SUM(E33+G33+H33+#REF!)</f>
        <v>#REF!</v>
      </c>
      <c r="J33" s="213"/>
      <c r="K33" s="210"/>
      <c r="L33" s="210"/>
      <c r="M33" s="222"/>
    </row>
    <row r="34" spans="2:13" ht="12.75" hidden="1">
      <c r="B34" s="228"/>
      <c r="C34" s="213" t="s">
        <v>23</v>
      </c>
      <c r="D34" s="213" t="s">
        <v>20</v>
      </c>
      <c r="E34" s="213">
        <v>13.29</v>
      </c>
      <c r="F34" s="213"/>
      <c r="G34" s="213">
        <v>9.77</v>
      </c>
      <c r="H34" s="213">
        <v>2.27</v>
      </c>
      <c r="I34" s="213" t="e">
        <f>SUM(E34+G34+H34+#REF!)</f>
        <v>#REF!</v>
      </c>
      <c r="J34" s="213"/>
      <c r="K34" s="210"/>
      <c r="L34" s="210"/>
      <c r="M34" s="222"/>
    </row>
    <row r="35" spans="2:13" ht="12.75" hidden="1">
      <c r="B35" s="227"/>
      <c r="C35" s="210" t="s">
        <v>23</v>
      </c>
      <c r="D35" s="210" t="s">
        <v>21</v>
      </c>
      <c r="E35" s="210">
        <v>13.29</v>
      </c>
      <c r="F35" s="210"/>
      <c r="G35" s="210">
        <v>9.77</v>
      </c>
      <c r="H35" s="210">
        <v>2.27</v>
      </c>
      <c r="I35" s="210" t="e">
        <f>SUM(E35+G35+H35+#REF!)</f>
        <v>#REF!</v>
      </c>
      <c r="J35" s="210"/>
      <c r="K35" s="210"/>
      <c r="L35" s="210"/>
      <c r="M35" s="222"/>
    </row>
    <row r="36" spans="2:13" ht="12.75" hidden="1">
      <c r="B36" s="227"/>
      <c r="C36" s="210" t="s">
        <v>23</v>
      </c>
      <c r="D36" s="210" t="s">
        <v>22</v>
      </c>
      <c r="E36" s="210">
        <v>13.29</v>
      </c>
      <c r="F36" s="210"/>
      <c r="G36" s="210">
        <v>9.77</v>
      </c>
      <c r="H36" s="210">
        <v>2.27</v>
      </c>
      <c r="I36" s="210" t="e">
        <f>SUM(E36+G36+H36+#REF!)</f>
        <v>#REF!</v>
      </c>
      <c r="J36" s="210"/>
      <c r="K36" s="210"/>
      <c r="L36" s="210"/>
      <c r="M36" s="222"/>
    </row>
    <row r="37" spans="2:13" ht="12.75" hidden="1">
      <c r="B37" s="227"/>
      <c r="C37" s="210" t="s">
        <v>23</v>
      </c>
      <c r="D37" s="210" t="s">
        <v>24</v>
      </c>
      <c r="E37" s="210">
        <v>19.49</v>
      </c>
      <c r="F37" s="210"/>
      <c r="G37" s="210">
        <v>14.33</v>
      </c>
      <c r="H37" s="210">
        <v>3.32</v>
      </c>
      <c r="I37" s="210" t="e">
        <f>SUM(E37+G37+H37+#REF!)</f>
        <v>#REF!</v>
      </c>
      <c r="J37" s="210"/>
      <c r="K37" s="210"/>
      <c r="L37" s="210"/>
      <c r="M37" s="222"/>
    </row>
    <row r="38" spans="2:13" ht="12.75" hidden="1">
      <c r="B38" s="229"/>
      <c r="C38" s="214" t="s">
        <v>23</v>
      </c>
      <c r="D38" s="214" t="s">
        <v>27</v>
      </c>
      <c r="E38" s="214">
        <v>61.81</v>
      </c>
      <c r="F38" s="214"/>
      <c r="G38" s="214"/>
      <c r="H38" s="214">
        <v>7.49</v>
      </c>
      <c r="I38" s="214" t="e">
        <f>SUM(E38+G38+H38+#REF!)</f>
        <v>#REF!</v>
      </c>
      <c r="J38" s="214"/>
      <c r="K38" s="210"/>
      <c r="L38" s="210"/>
      <c r="M38" s="222"/>
    </row>
    <row r="39" spans="2:13" ht="12.75" hidden="1">
      <c r="B39" s="227"/>
      <c r="C39" s="210" t="s">
        <v>23</v>
      </c>
      <c r="D39" s="210" t="s">
        <v>28</v>
      </c>
      <c r="E39" s="210">
        <v>15.42</v>
      </c>
      <c r="F39" s="210"/>
      <c r="G39" s="210"/>
      <c r="H39" s="210"/>
      <c r="I39" s="210"/>
      <c r="J39" s="210"/>
      <c r="K39" s="210"/>
      <c r="L39" s="210"/>
      <c r="M39" s="222"/>
    </row>
    <row r="40" spans="2:13" ht="12.75" hidden="1">
      <c r="B40" s="227"/>
      <c r="C40" s="210" t="s">
        <v>8</v>
      </c>
      <c r="D40" s="210" t="s">
        <v>30</v>
      </c>
      <c r="E40" s="210">
        <v>25.26</v>
      </c>
      <c r="F40" s="210"/>
      <c r="G40" s="210"/>
      <c r="H40" s="210"/>
      <c r="I40" s="210"/>
      <c r="J40" s="210"/>
      <c r="K40" s="210"/>
      <c r="L40" s="210"/>
      <c r="M40" s="222"/>
    </row>
    <row r="41" spans="2:13" ht="12.75" hidden="1">
      <c r="B41" s="227"/>
      <c r="C41" s="210" t="s">
        <v>32</v>
      </c>
      <c r="D41" s="210" t="s">
        <v>31</v>
      </c>
      <c r="E41" s="210">
        <v>40.68</v>
      </c>
      <c r="F41" s="210"/>
      <c r="G41" s="210"/>
      <c r="H41" s="210">
        <v>4.53</v>
      </c>
      <c r="I41" s="210" t="e">
        <f>SUM(E41+G41+H41+#REF!)</f>
        <v>#REF!</v>
      </c>
      <c r="J41" s="210"/>
      <c r="K41" s="210"/>
      <c r="L41" s="210"/>
      <c r="M41" s="222"/>
    </row>
    <row r="42" spans="2:13" ht="12.75" hidden="1">
      <c r="B42" s="228"/>
      <c r="C42" s="213" t="s">
        <v>23</v>
      </c>
      <c r="D42" s="213" t="s">
        <v>29</v>
      </c>
      <c r="E42" s="213">
        <v>31.35</v>
      </c>
      <c r="F42" s="213"/>
      <c r="G42" s="213"/>
      <c r="H42" s="213">
        <v>3.8</v>
      </c>
      <c r="I42" s="213" t="e">
        <f>SUM(E42+G42+H42+#REF!)</f>
        <v>#REF!</v>
      </c>
      <c r="J42" s="213"/>
      <c r="K42" s="210"/>
      <c r="L42" s="210"/>
      <c r="M42" s="222"/>
    </row>
    <row r="43" spans="2:13" ht="12.75" hidden="1">
      <c r="B43" s="231"/>
      <c r="C43" s="216" t="s">
        <v>23</v>
      </c>
      <c r="D43" s="216" t="s">
        <v>33</v>
      </c>
      <c r="E43" s="216">
        <v>27.97</v>
      </c>
      <c r="F43" s="216"/>
      <c r="G43" s="216"/>
      <c r="H43" s="216">
        <v>3.39</v>
      </c>
      <c r="I43" s="216" t="e">
        <f>SUM(E43+G43+H43+#REF!)</f>
        <v>#REF!</v>
      </c>
      <c r="J43" s="216"/>
      <c r="K43" s="210"/>
      <c r="L43" s="210"/>
      <c r="M43" s="222"/>
    </row>
    <row r="44" spans="2:13" ht="12.75" hidden="1">
      <c r="B44" s="227"/>
      <c r="C44" s="210" t="s">
        <v>23</v>
      </c>
      <c r="D44" s="210" t="s">
        <v>34</v>
      </c>
      <c r="E44" s="210">
        <v>36.67</v>
      </c>
      <c r="F44" s="210"/>
      <c r="G44" s="210"/>
      <c r="H44" s="210">
        <v>4.44</v>
      </c>
      <c r="I44" s="210" t="e">
        <f>SUM(E44+G44+H44+#REF!)</f>
        <v>#REF!</v>
      </c>
      <c r="J44" s="210"/>
      <c r="K44" s="210"/>
      <c r="L44" s="210"/>
      <c r="M44" s="222"/>
    </row>
    <row r="45" spans="2:13" ht="12.75" hidden="1">
      <c r="B45" s="227"/>
      <c r="C45" s="210" t="s">
        <v>23</v>
      </c>
      <c r="D45" s="210" t="s">
        <v>35</v>
      </c>
      <c r="E45" s="210">
        <v>94.38</v>
      </c>
      <c r="F45" s="210"/>
      <c r="G45" s="210"/>
      <c r="H45" s="210"/>
      <c r="I45" s="210"/>
      <c r="J45" s="210"/>
      <c r="K45" s="210"/>
      <c r="L45" s="210"/>
      <c r="M45" s="222"/>
    </row>
    <row r="46" spans="2:13" ht="12.75" hidden="1">
      <c r="B46" s="227"/>
      <c r="C46" s="210" t="s">
        <v>8</v>
      </c>
      <c r="D46" s="210" t="s">
        <v>38</v>
      </c>
      <c r="E46" s="210">
        <v>23.27</v>
      </c>
      <c r="F46" s="210"/>
      <c r="G46" s="210"/>
      <c r="H46" s="210"/>
      <c r="I46" s="210"/>
      <c r="J46" s="210"/>
      <c r="K46" s="210"/>
      <c r="L46" s="210"/>
      <c r="M46" s="222"/>
    </row>
    <row r="47" spans="2:13" ht="12.75" hidden="1">
      <c r="B47" s="227"/>
      <c r="C47" s="210" t="s">
        <v>32</v>
      </c>
      <c r="D47" s="210" t="s">
        <v>39</v>
      </c>
      <c r="E47" s="210">
        <v>117.65</v>
      </c>
      <c r="F47" s="210"/>
      <c r="G47" s="210"/>
      <c r="H47" s="210">
        <v>14.37</v>
      </c>
      <c r="I47" s="210" t="e">
        <f>SUM(E47+G47+H47+#REF!)</f>
        <v>#REF!</v>
      </c>
      <c r="J47" s="210"/>
      <c r="K47" s="210"/>
      <c r="L47" s="210"/>
      <c r="M47" s="222"/>
    </row>
    <row r="48" spans="2:13" ht="12.75" hidden="1">
      <c r="B48" s="227"/>
      <c r="C48" s="210" t="s">
        <v>23</v>
      </c>
      <c r="D48" s="210" t="s">
        <v>42</v>
      </c>
      <c r="E48" s="210">
        <v>30</v>
      </c>
      <c r="F48" s="210"/>
      <c r="G48" s="210"/>
      <c r="H48" s="210"/>
      <c r="I48" s="210"/>
      <c r="J48" s="210"/>
      <c r="K48" s="210"/>
      <c r="L48" s="210"/>
      <c r="M48" s="222"/>
    </row>
    <row r="49" spans="2:13" ht="12.75" hidden="1">
      <c r="B49" s="227"/>
      <c r="C49" s="210" t="s">
        <v>40</v>
      </c>
      <c r="D49" s="210" t="s">
        <v>36</v>
      </c>
      <c r="E49" s="210">
        <v>31.32</v>
      </c>
      <c r="F49" s="210"/>
      <c r="G49" s="210"/>
      <c r="H49" s="210"/>
      <c r="I49" s="210"/>
      <c r="J49" s="210"/>
      <c r="K49" s="210"/>
      <c r="L49" s="210"/>
      <c r="M49" s="222"/>
    </row>
    <row r="50" spans="2:13" ht="12.75" hidden="1">
      <c r="B50" s="227"/>
      <c r="C50" s="210" t="s">
        <v>41</v>
      </c>
      <c r="D50" s="210" t="s">
        <v>43</v>
      </c>
      <c r="E50" s="210">
        <v>61.32</v>
      </c>
      <c r="F50" s="210"/>
      <c r="G50" s="210"/>
      <c r="H50" s="210">
        <v>7.8</v>
      </c>
      <c r="I50" s="210">
        <f>SUM(E50+H50)</f>
        <v>69.12</v>
      </c>
      <c r="J50" s="210"/>
      <c r="K50" s="210"/>
      <c r="L50" s="210"/>
      <c r="M50" s="222"/>
    </row>
    <row r="51" spans="2:13" ht="12.75" hidden="1">
      <c r="B51" s="227"/>
      <c r="C51" s="210" t="s">
        <v>23</v>
      </c>
      <c r="D51" s="210" t="s">
        <v>46</v>
      </c>
      <c r="E51" s="210">
        <v>42.06</v>
      </c>
      <c r="F51" s="210"/>
      <c r="G51" s="210"/>
      <c r="H51" s="210"/>
      <c r="I51" s="210"/>
      <c r="J51" s="210"/>
      <c r="K51" s="210"/>
      <c r="L51" s="210"/>
      <c r="M51" s="222"/>
    </row>
    <row r="52" spans="2:13" ht="12.75" hidden="1">
      <c r="B52" s="227"/>
      <c r="C52" s="210" t="s">
        <v>40</v>
      </c>
      <c r="D52" s="210" t="s">
        <v>47</v>
      </c>
      <c r="E52" s="210">
        <v>43.26</v>
      </c>
      <c r="F52" s="210"/>
      <c r="G52" s="210"/>
      <c r="H52" s="210"/>
      <c r="I52" s="210"/>
      <c r="J52" s="210"/>
      <c r="K52" s="210"/>
      <c r="L52" s="210"/>
      <c r="M52" s="222"/>
    </row>
    <row r="53" spans="2:13" ht="12.75" hidden="1">
      <c r="B53" s="227"/>
      <c r="C53" s="210" t="s">
        <v>44</v>
      </c>
      <c r="D53" s="210" t="s">
        <v>47</v>
      </c>
      <c r="E53" s="210">
        <v>157.03</v>
      </c>
      <c r="F53" s="210"/>
      <c r="G53" s="210"/>
      <c r="H53" s="210"/>
      <c r="I53" s="210"/>
      <c r="J53" s="210"/>
      <c r="K53" s="210"/>
      <c r="L53" s="210"/>
      <c r="M53" s="222"/>
    </row>
    <row r="54" spans="2:13" ht="12.75" hidden="1">
      <c r="B54" s="230"/>
      <c r="C54" s="215" t="s">
        <v>45</v>
      </c>
      <c r="D54" s="215" t="s">
        <v>48</v>
      </c>
      <c r="E54" s="215">
        <v>242.35</v>
      </c>
      <c r="F54" s="215"/>
      <c r="G54" s="215"/>
      <c r="H54" s="215">
        <v>30.82</v>
      </c>
      <c r="I54" s="215">
        <f>SUM(E54+H54)</f>
        <v>273.17</v>
      </c>
      <c r="J54" s="215"/>
      <c r="K54" s="210"/>
      <c r="L54" s="210"/>
      <c r="M54" s="222"/>
    </row>
    <row r="55" spans="2:13" ht="12.75" hidden="1">
      <c r="B55" s="227"/>
      <c r="C55" s="210" t="s">
        <v>40</v>
      </c>
      <c r="D55" s="210" t="s">
        <v>9</v>
      </c>
      <c r="E55" s="210">
        <v>17.94</v>
      </c>
      <c r="F55" s="210"/>
      <c r="G55" s="210">
        <v>13.38</v>
      </c>
      <c r="H55" s="210">
        <v>3.05</v>
      </c>
      <c r="I55" s="210">
        <f aca="true" t="shared" si="0" ref="I55:I67">SUM(E55+G55+H55)</f>
        <v>34.37</v>
      </c>
      <c r="J55" s="210"/>
      <c r="K55" s="210"/>
      <c r="L55" s="210"/>
      <c r="M55" s="222"/>
    </row>
    <row r="56" spans="2:13" ht="12.75" hidden="1">
      <c r="B56" s="227"/>
      <c r="C56" s="210" t="s">
        <v>40</v>
      </c>
      <c r="D56" s="210" t="s">
        <v>10</v>
      </c>
      <c r="E56" s="210">
        <v>17.94</v>
      </c>
      <c r="F56" s="210"/>
      <c r="G56" s="210">
        <v>13.38</v>
      </c>
      <c r="H56" s="210">
        <v>3.05</v>
      </c>
      <c r="I56" s="210">
        <f t="shared" si="0"/>
        <v>34.37</v>
      </c>
      <c r="J56" s="210"/>
      <c r="K56" s="210"/>
      <c r="L56" s="210"/>
      <c r="M56" s="222"/>
    </row>
    <row r="57" spans="2:13" ht="12.75" hidden="1">
      <c r="B57" s="227"/>
      <c r="C57" s="210" t="s">
        <v>40</v>
      </c>
      <c r="D57" s="210" t="s">
        <v>11</v>
      </c>
      <c r="E57" s="210">
        <v>17.94</v>
      </c>
      <c r="F57" s="210"/>
      <c r="G57" s="210">
        <v>13.38</v>
      </c>
      <c r="H57" s="210">
        <v>3.05</v>
      </c>
      <c r="I57" s="210">
        <f t="shared" si="0"/>
        <v>34.37</v>
      </c>
      <c r="J57" s="210"/>
      <c r="K57" s="210"/>
      <c r="L57" s="210"/>
      <c r="M57" s="222"/>
    </row>
    <row r="58" spans="2:13" ht="12.75" hidden="1">
      <c r="B58" s="227"/>
      <c r="C58" s="210" t="s">
        <v>40</v>
      </c>
      <c r="D58" s="210" t="s">
        <v>12</v>
      </c>
      <c r="E58" s="210">
        <v>16.15</v>
      </c>
      <c r="F58" s="210"/>
      <c r="G58" s="210">
        <v>12.04</v>
      </c>
      <c r="H58" s="210">
        <v>2.75</v>
      </c>
      <c r="I58" s="210">
        <f t="shared" si="0"/>
        <v>30.939999999999998</v>
      </c>
      <c r="J58" s="210"/>
      <c r="K58" s="210"/>
      <c r="L58" s="210"/>
      <c r="M58" s="222"/>
    </row>
    <row r="59" spans="2:13" ht="12.75" hidden="1">
      <c r="B59" s="227"/>
      <c r="C59" s="210" t="s">
        <v>40</v>
      </c>
      <c r="D59" s="210" t="s">
        <v>13</v>
      </c>
      <c r="E59" s="210">
        <v>19.56</v>
      </c>
      <c r="F59" s="210"/>
      <c r="G59" s="210">
        <v>14.59</v>
      </c>
      <c r="H59" s="210">
        <v>3.33</v>
      </c>
      <c r="I59" s="210">
        <f t="shared" si="0"/>
        <v>37.48</v>
      </c>
      <c r="J59" s="210"/>
      <c r="K59" s="210"/>
      <c r="L59" s="210"/>
      <c r="M59" s="222"/>
    </row>
    <row r="60" spans="2:13" ht="12.75" hidden="1">
      <c r="B60" s="227"/>
      <c r="C60" s="210" t="s">
        <v>40</v>
      </c>
      <c r="D60" s="210" t="s">
        <v>14</v>
      </c>
      <c r="E60" s="210">
        <v>21.6</v>
      </c>
      <c r="F60" s="210"/>
      <c r="G60" s="210">
        <v>16.11</v>
      </c>
      <c r="H60" s="210">
        <v>3.68</v>
      </c>
      <c r="I60" s="210">
        <f t="shared" si="0"/>
        <v>41.39</v>
      </c>
      <c r="J60" s="210"/>
      <c r="K60" s="210"/>
      <c r="L60" s="210"/>
      <c r="M60" s="222"/>
    </row>
    <row r="61" spans="2:13" ht="12.75" hidden="1">
      <c r="B61" s="227"/>
      <c r="C61" s="210" t="s">
        <v>40</v>
      </c>
      <c r="D61" s="210" t="s">
        <v>49</v>
      </c>
      <c r="E61" s="210">
        <v>9.64</v>
      </c>
      <c r="F61" s="210"/>
      <c r="G61" s="210">
        <v>7.19</v>
      </c>
      <c r="H61" s="210">
        <v>1.64</v>
      </c>
      <c r="I61" s="210">
        <f t="shared" si="0"/>
        <v>18.470000000000002</v>
      </c>
      <c r="J61" s="210"/>
      <c r="K61" s="210"/>
      <c r="L61" s="210"/>
      <c r="M61" s="222"/>
    </row>
    <row r="62" spans="2:13" ht="12.75" hidden="1">
      <c r="B62" s="227"/>
      <c r="C62" s="210" t="s">
        <v>40</v>
      </c>
      <c r="D62" s="210" t="s">
        <v>25</v>
      </c>
      <c r="E62" s="210">
        <v>13.26</v>
      </c>
      <c r="F62" s="210"/>
      <c r="G62" s="210">
        <v>9.89</v>
      </c>
      <c r="H62" s="210">
        <v>2.26</v>
      </c>
      <c r="I62" s="210">
        <f t="shared" si="0"/>
        <v>25.409999999999997</v>
      </c>
      <c r="J62" s="210"/>
      <c r="K62" s="210"/>
      <c r="L62" s="210"/>
      <c r="M62" s="222"/>
    </row>
    <row r="63" spans="2:13" ht="12.75" hidden="1">
      <c r="B63" s="227"/>
      <c r="C63" s="210" t="s">
        <v>40</v>
      </c>
      <c r="D63" s="210" t="s">
        <v>17</v>
      </c>
      <c r="E63" s="210">
        <v>22.35</v>
      </c>
      <c r="F63" s="210"/>
      <c r="G63" s="210">
        <v>16.67</v>
      </c>
      <c r="H63" s="210">
        <v>3.8</v>
      </c>
      <c r="I63" s="210">
        <f t="shared" si="0"/>
        <v>42.82</v>
      </c>
      <c r="J63" s="210"/>
      <c r="K63" s="210"/>
      <c r="L63" s="210"/>
      <c r="M63" s="222"/>
    </row>
    <row r="64" spans="2:13" ht="12.75" hidden="1">
      <c r="B64" s="227"/>
      <c r="C64" s="210" t="s">
        <v>40</v>
      </c>
      <c r="D64" s="210" t="s">
        <v>18</v>
      </c>
      <c r="E64" s="210">
        <v>13.86</v>
      </c>
      <c r="F64" s="210"/>
      <c r="G64" s="210">
        <v>10.33</v>
      </c>
      <c r="H64" s="210">
        <v>2.36</v>
      </c>
      <c r="I64" s="210">
        <f t="shared" si="0"/>
        <v>26.549999999999997</v>
      </c>
      <c r="J64" s="210"/>
      <c r="K64" s="210"/>
      <c r="L64" s="210"/>
      <c r="M64" s="222"/>
    </row>
    <row r="65" spans="2:13" ht="12.75" hidden="1">
      <c r="B65" s="227"/>
      <c r="C65" s="210" t="s">
        <v>40</v>
      </c>
      <c r="D65" s="210" t="s">
        <v>19</v>
      </c>
      <c r="E65" s="210">
        <v>13.29</v>
      </c>
      <c r="F65" s="210"/>
      <c r="G65" s="210">
        <v>9.91</v>
      </c>
      <c r="H65" s="210">
        <v>2.26</v>
      </c>
      <c r="I65" s="210">
        <f t="shared" si="0"/>
        <v>25.46</v>
      </c>
      <c r="J65" s="210"/>
      <c r="K65" s="210"/>
      <c r="L65" s="210"/>
      <c r="M65" s="222"/>
    </row>
    <row r="66" spans="2:13" ht="12.75" hidden="1">
      <c r="B66" s="227"/>
      <c r="C66" s="210" t="s">
        <v>40</v>
      </c>
      <c r="D66" s="210" t="s">
        <v>20</v>
      </c>
      <c r="E66" s="210">
        <v>13.29</v>
      </c>
      <c r="F66" s="210"/>
      <c r="G66" s="210">
        <v>9.91</v>
      </c>
      <c r="H66" s="210">
        <v>2.26</v>
      </c>
      <c r="I66" s="210">
        <f t="shared" si="0"/>
        <v>25.46</v>
      </c>
      <c r="J66" s="210"/>
      <c r="K66" s="210"/>
      <c r="L66" s="210"/>
      <c r="M66" s="222"/>
    </row>
    <row r="67" spans="2:13" ht="12.75" hidden="1">
      <c r="B67" s="227"/>
      <c r="C67" s="210" t="s">
        <v>40</v>
      </c>
      <c r="D67" s="210" t="s">
        <v>21</v>
      </c>
      <c r="E67" s="210">
        <v>13.29</v>
      </c>
      <c r="F67" s="210"/>
      <c r="G67" s="210">
        <v>9.91</v>
      </c>
      <c r="H67" s="210">
        <v>2.26</v>
      </c>
      <c r="I67" s="210">
        <f t="shared" si="0"/>
        <v>25.46</v>
      </c>
      <c r="J67" s="210"/>
      <c r="K67" s="210"/>
      <c r="L67" s="210"/>
      <c r="M67" s="222"/>
    </row>
    <row r="68" spans="2:13" ht="12.75" hidden="1">
      <c r="B68" s="227"/>
      <c r="C68" s="210" t="s">
        <v>40</v>
      </c>
      <c r="D68" s="210" t="s">
        <v>50</v>
      </c>
      <c r="E68" s="210">
        <v>66.26</v>
      </c>
      <c r="F68" s="210"/>
      <c r="G68" s="210"/>
      <c r="H68" s="210">
        <v>8.03</v>
      </c>
      <c r="I68" s="210">
        <f aca="true" t="shared" si="1" ref="I68:I74">SUM(E68+H68)</f>
        <v>74.29</v>
      </c>
      <c r="J68" s="210"/>
      <c r="K68" s="210"/>
      <c r="L68" s="210"/>
      <c r="M68" s="222"/>
    </row>
    <row r="69" spans="2:13" ht="12.75" hidden="1">
      <c r="B69" s="228"/>
      <c r="C69" s="213" t="s">
        <v>40</v>
      </c>
      <c r="D69" s="213" t="s">
        <v>51</v>
      </c>
      <c r="E69" s="213">
        <v>35.41</v>
      </c>
      <c r="F69" s="213"/>
      <c r="G69" s="213"/>
      <c r="H69" s="213">
        <v>4.29</v>
      </c>
      <c r="I69" s="213">
        <f t="shared" si="1"/>
        <v>39.699999999999996</v>
      </c>
      <c r="J69" s="213"/>
      <c r="K69" s="210"/>
      <c r="L69" s="210"/>
      <c r="M69" s="222"/>
    </row>
    <row r="70" spans="2:13" ht="12.75" hidden="1">
      <c r="B70" s="228"/>
      <c r="C70" s="213" t="s">
        <v>40</v>
      </c>
      <c r="D70" s="213" t="s">
        <v>52</v>
      </c>
      <c r="E70" s="213">
        <v>17.15</v>
      </c>
      <c r="F70" s="213"/>
      <c r="G70" s="213"/>
      <c r="H70" s="213">
        <v>2.08</v>
      </c>
      <c r="I70" s="213">
        <f t="shared" si="1"/>
        <v>19.229999999999997</v>
      </c>
      <c r="J70" s="213"/>
      <c r="K70" s="210"/>
      <c r="L70" s="210"/>
      <c r="M70" s="222"/>
    </row>
    <row r="71" spans="2:13" ht="12.75" hidden="1">
      <c r="B71" s="227"/>
      <c r="C71" s="210" t="s">
        <v>40</v>
      </c>
      <c r="D71" s="210" t="s">
        <v>53</v>
      </c>
      <c r="E71" s="210">
        <v>27.2</v>
      </c>
      <c r="F71" s="210"/>
      <c r="G71" s="210"/>
      <c r="H71" s="210">
        <v>3.29</v>
      </c>
      <c r="I71" s="210">
        <f t="shared" si="1"/>
        <v>30.49</v>
      </c>
      <c r="J71" s="210"/>
      <c r="K71" s="210"/>
      <c r="L71" s="210"/>
      <c r="M71" s="222"/>
    </row>
    <row r="72" spans="2:13" ht="12.75" hidden="1">
      <c r="B72" s="227"/>
      <c r="C72" s="210" t="s">
        <v>40</v>
      </c>
      <c r="D72" s="210" t="s">
        <v>54</v>
      </c>
      <c r="E72" s="210">
        <v>22.12</v>
      </c>
      <c r="F72" s="210"/>
      <c r="G72" s="210"/>
      <c r="H72" s="210">
        <v>2.68</v>
      </c>
      <c r="I72" s="210">
        <f t="shared" si="1"/>
        <v>24.8</v>
      </c>
      <c r="J72" s="210"/>
      <c r="K72" s="210"/>
      <c r="L72" s="210"/>
      <c r="M72" s="222"/>
    </row>
    <row r="73" spans="2:13" ht="12.75" hidden="1">
      <c r="B73" s="227"/>
      <c r="C73" s="210" t="s">
        <v>40</v>
      </c>
      <c r="D73" s="210" t="s">
        <v>55</v>
      </c>
      <c r="E73" s="210">
        <v>32.7</v>
      </c>
      <c r="F73" s="210"/>
      <c r="G73" s="210"/>
      <c r="H73" s="210">
        <v>3.96</v>
      </c>
      <c r="I73" s="210">
        <f t="shared" si="1"/>
        <v>36.660000000000004</v>
      </c>
      <c r="J73" s="210"/>
      <c r="K73" s="210"/>
      <c r="L73" s="210"/>
      <c r="M73" s="222"/>
    </row>
    <row r="74" spans="2:13" ht="12.75" hidden="1">
      <c r="B74" s="227"/>
      <c r="C74" s="210" t="s">
        <v>40</v>
      </c>
      <c r="D74" s="210" t="s">
        <v>56</v>
      </c>
      <c r="E74" s="210">
        <v>36.89</v>
      </c>
      <c r="F74" s="210"/>
      <c r="G74" s="210"/>
      <c r="H74" s="210">
        <v>4.47</v>
      </c>
      <c r="I74" s="210">
        <f t="shared" si="1"/>
        <v>41.36</v>
      </c>
      <c r="J74" s="210"/>
      <c r="K74" s="210"/>
      <c r="L74" s="210"/>
      <c r="M74" s="222"/>
    </row>
    <row r="75" spans="2:13" ht="12.75" hidden="1">
      <c r="B75" s="227"/>
      <c r="C75" s="210" t="s">
        <v>40</v>
      </c>
      <c r="D75" s="210" t="s">
        <v>58</v>
      </c>
      <c r="E75" s="210">
        <v>24.72</v>
      </c>
      <c r="F75" s="210"/>
      <c r="G75" s="210"/>
      <c r="H75" s="210"/>
      <c r="I75" s="210"/>
      <c r="J75" s="210"/>
      <c r="K75" s="210"/>
      <c r="L75" s="210"/>
      <c r="M75" s="222"/>
    </row>
    <row r="76" spans="2:13" ht="12.75" hidden="1">
      <c r="B76" s="227"/>
      <c r="C76" s="210" t="s">
        <v>44</v>
      </c>
      <c r="D76" s="210" t="s">
        <v>37</v>
      </c>
      <c r="E76" s="210">
        <v>35.64</v>
      </c>
      <c r="F76" s="210"/>
      <c r="G76" s="210"/>
      <c r="H76" s="210"/>
      <c r="I76" s="210"/>
      <c r="J76" s="210"/>
      <c r="K76" s="210"/>
      <c r="L76" s="210"/>
      <c r="M76" s="222"/>
    </row>
    <row r="77" spans="2:13" ht="12.75" hidden="1">
      <c r="B77" s="227"/>
      <c r="C77" s="210" t="s">
        <v>57</v>
      </c>
      <c r="D77" s="210" t="s">
        <v>59</v>
      </c>
      <c r="E77" s="210">
        <v>60.36</v>
      </c>
      <c r="F77" s="210"/>
      <c r="G77" s="210"/>
      <c r="H77" s="210">
        <v>7.68</v>
      </c>
      <c r="I77" s="210">
        <f>SUM(E77+H77)</f>
        <v>68.03999999999999</v>
      </c>
      <c r="J77" s="210"/>
      <c r="K77" s="210"/>
      <c r="L77" s="210"/>
      <c r="M77" s="222"/>
    </row>
    <row r="78" spans="2:13" ht="12.75" hidden="1">
      <c r="B78" s="227"/>
      <c r="C78" s="210" t="s">
        <v>40</v>
      </c>
      <c r="D78" s="210" t="s">
        <v>60</v>
      </c>
      <c r="E78" s="210">
        <v>43.21</v>
      </c>
      <c r="F78" s="210"/>
      <c r="G78" s="210"/>
      <c r="H78" s="210"/>
      <c r="I78" s="210"/>
      <c r="J78" s="210"/>
      <c r="K78" s="210"/>
      <c r="L78" s="210"/>
      <c r="M78" s="222"/>
    </row>
    <row r="79" spans="2:13" ht="12.75" hidden="1">
      <c r="B79" s="227"/>
      <c r="C79" s="210" t="s">
        <v>44</v>
      </c>
      <c r="D79" s="210" t="s">
        <v>61</v>
      </c>
      <c r="E79" s="210">
        <v>54.54</v>
      </c>
      <c r="F79" s="210"/>
      <c r="G79" s="210"/>
      <c r="H79" s="210"/>
      <c r="I79" s="210"/>
      <c r="J79" s="210"/>
      <c r="K79" s="210"/>
      <c r="L79" s="210"/>
      <c r="M79" s="222"/>
    </row>
    <row r="80" spans="2:13" ht="12.75" hidden="1">
      <c r="B80" s="227"/>
      <c r="C80" s="210" t="s">
        <v>57</v>
      </c>
      <c r="D80" s="210" t="s">
        <v>62</v>
      </c>
      <c r="E80" s="210">
        <v>97.75</v>
      </c>
      <c r="F80" s="210"/>
      <c r="G80" s="210"/>
      <c r="H80" s="210">
        <v>12.43</v>
      </c>
      <c r="I80" s="210">
        <f>SUM(E80+H80)</f>
        <v>110.18</v>
      </c>
      <c r="J80" s="210"/>
      <c r="K80" s="210"/>
      <c r="L80" s="210"/>
      <c r="M80" s="222"/>
    </row>
    <row r="81" spans="2:13" ht="12.75" hidden="1">
      <c r="B81" s="227" t="s">
        <v>63</v>
      </c>
      <c r="C81" s="210" t="s">
        <v>100</v>
      </c>
      <c r="D81" s="210" t="s">
        <v>101</v>
      </c>
      <c r="E81" s="217">
        <v>63.94</v>
      </c>
      <c r="F81" s="210">
        <v>4</v>
      </c>
      <c r="G81" s="217">
        <v>3.5</v>
      </c>
      <c r="H81" s="217">
        <v>9.61</v>
      </c>
      <c r="I81" s="218">
        <f>E81+G81+H81</f>
        <v>77.05</v>
      </c>
      <c r="J81" s="219"/>
      <c r="K81" s="220"/>
      <c r="L81" s="210">
        <v>1000</v>
      </c>
      <c r="M81" s="222"/>
    </row>
    <row r="82" spans="2:13" ht="12.75" hidden="1">
      <c r="B82" s="229"/>
      <c r="C82" s="214"/>
      <c r="D82" s="214"/>
      <c r="E82" s="214"/>
      <c r="F82" s="214"/>
      <c r="G82" s="214"/>
      <c r="H82" s="214"/>
      <c r="I82" s="214"/>
      <c r="J82" s="214"/>
      <c r="K82" s="220"/>
      <c r="L82" s="210">
        <v>1200</v>
      </c>
      <c r="M82" s="222"/>
    </row>
    <row r="83" spans="2:13" ht="12.75" hidden="1">
      <c r="B83" s="228"/>
      <c r="C83" s="213"/>
      <c r="D83" s="213"/>
      <c r="E83" s="213"/>
      <c r="F83" s="213"/>
      <c r="G83" s="213"/>
      <c r="H83" s="213"/>
      <c r="I83" s="213"/>
      <c r="J83" s="213"/>
      <c r="K83" s="220"/>
      <c r="L83" s="210">
        <v>1200</v>
      </c>
      <c r="M83" s="222"/>
    </row>
    <row r="84" spans="2:13" ht="12.75" hidden="1">
      <c r="B84" s="232"/>
      <c r="C84" s="219"/>
      <c r="D84" s="219"/>
      <c r="E84" s="219"/>
      <c r="F84" s="219"/>
      <c r="G84" s="219"/>
      <c r="H84" s="219"/>
      <c r="I84" s="219"/>
      <c r="J84" s="219"/>
      <c r="K84" s="220"/>
      <c r="L84" s="210">
        <v>1200</v>
      </c>
      <c r="M84" s="222"/>
    </row>
    <row r="85" spans="2:13" ht="12.75" hidden="1">
      <c r="B85" s="228"/>
      <c r="C85" s="213"/>
      <c r="D85" s="213"/>
      <c r="E85" s="213"/>
      <c r="F85" s="213"/>
      <c r="G85" s="213"/>
      <c r="H85" s="213"/>
      <c r="I85" s="213"/>
      <c r="J85" s="213"/>
      <c r="K85" s="220"/>
      <c r="L85" s="210">
        <v>1200</v>
      </c>
      <c r="M85" s="222"/>
    </row>
    <row r="86" spans="2:13" ht="12.75" hidden="1">
      <c r="B86" s="256"/>
      <c r="C86" s="257"/>
      <c r="D86" s="257"/>
      <c r="E86" s="257"/>
      <c r="F86" s="257"/>
      <c r="G86" s="257"/>
      <c r="H86" s="257"/>
      <c r="I86" s="257"/>
      <c r="J86" s="257"/>
      <c r="K86" s="258"/>
      <c r="L86" s="259">
        <v>1200</v>
      </c>
      <c r="M86" s="260"/>
    </row>
    <row r="87" spans="2:13" ht="12.75">
      <c r="B87" s="261" t="s">
        <v>124</v>
      </c>
      <c r="C87" s="262" t="s">
        <v>100</v>
      </c>
      <c r="D87" s="262" t="s">
        <v>53</v>
      </c>
      <c r="E87" s="263">
        <v>50.65</v>
      </c>
      <c r="F87" s="264">
        <v>5</v>
      </c>
      <c r="G87" s="263">
        <v>3.5</v>
      </c>
      <c r="H87" s="264">
        <v>7.06</v>
      </c>
      <c r="I87" s="264">
        <v>57.71</v>
      </c>
      <c r="J87" s="265"/>
      <c r="K87" s="266"/>
      <c r="L87" s="262">
        <v>935</v>
      </c>
      <c r="M87" s="267">
        <f>SUM(I87*L87)</f>
        <v>53958.85</v>
      </c>
    </row>
    <row r="88" spans="2:13" ht="12.75">
      <c r="B88" s="227" t="s">
        <v>125</v>
      </c>
      <c r="C88" s="210" t="s">
        <v>126</v>
      </c>
      <c r="D88" s="210" t="s">
        <v>125</v>
      </c>
      <c r="E88" s="217">
        <v>86.83</v>
      </c>
      <c r="F88" s="210">
        <v>8</v>
      </c>
      <c r="G88" s="217">
        <v>4.5</v>
      </c>
      <c r="H88" s="217">
        <v>3.17</v>
      </c>
      <c r="I88" s="218">
        <v>90</v>
      </c>
      <c r="J88" s="210"/>
      <c r="K88" s="220"/>
      <c r="L88" s="210">
        <v>2700</v>
      </c>
      <c r="M88" s="233">
        <v>245000</v>
      </c>
    </row>
    <row r="89" spans="2:13" ht="12.75">
      <c r="B89" s="303"/>
      <c r="C89" s="210" t="s">
        <v>100</v>
      </c>
      <c r="D89" s="210" t="s">
        <v>127</v>
      </c>
      <c r="E89" s="217">
        <v>137.7</v>
      </c>
      <c r="F89" s="271"/>
      <c r="G89" s="217"/>
      <c r="H89" s="217">
        <v>19.48</v>
      </c>
      <c r="I89" s="218">
        <v>159.18</v>
      </c>
      <c r="J89" s="210"/>
      <c r="K89" s="210"/>
      <c r="L89" s="210">
        <v>1067</v>
      </c>
      <c r="M89" s="222">
        <v>170000</v>
      </c>
    </row>
    <row r="90" spans="2:13" ht="12.75">
      <c r="B90" s="234"/>
      <c r="C90" s="210" t="s">
        <v>129</v>
      </c>
      <c r="D90" s="210" t="s">
        <v>128</v>
      </c>
      <c r="E90" s="217">
        <v>334</v>
      </c>
      <c r="F90" s="271"/>
      <c r="G90" s="217"/>
      <c r="H90" s="217">
        <v>245.63</v>
      </c>
      <c r="I90" s="218">
        <v>579.69</v>
      </c>
      <c r="J90" s="210"/>
      <c r="K90" s="210"/>
      <c r="L90" s="210">
        <v>1035</v>
      </c>
      <c r="M90" s="222">
        <v>599700</v>
      </c>
    </row>
    <row r="91" spans="2:13" ht="13.5" thickBot="1">
      <c r="B91" s="268"/>
      <c r="C91" s="235"/>
      <c r="D91" s="235"/>
      <c r="E91" s="236"/>
      <c r="F91" s="272"/>
      <c r="G91" s="236"/>
      <c r="H91" s="236"/>
      <c r="I91" s="237"/>
      <c r="J91" s="235"/>
      <c r="K91" s="235"/>
      <c r="L91" s="235"/>
      <c r="M91" s="238"/>
    </row>
    <row r="94" spans="15:16" ht="12.75">
      <c r="O94" s="225"/>
      <c r="P94" s="225"/>
    </row>
    <row r="95" spans="15:16" ht="12.75">
      <c r="O95" s="224"/>
      <c r="P95" s="224"/>
    </row>
    <row r="96" spans="15:16" ht="12.75">
      <c r="O96" s="224"/>
      <c r="P96" s="224"/>
    </row>
    <row r="97" spans="15:16" ht="12.75">
      <c r="O97" s="224"/>
      <c r="P97" s="224"/>
    </row>
    <row r="98" spans="15:16" ht="12.75">
      <c r="O98" s="224"/>
      <c r="P98" s="224"/>
    </row>
    <row r="99" spans="15:16" ht="12.75">
      <c r="O99" s="224"/>
      <c r="P99" s="224"/>
    </row>
    <row r="100" spans="15:16" ht="12.75">
      <c r="O100" s="224"/>
      <c r="P100" s="224"/>
    </row>
    <row r="101" spans="15:16" ht="12.75">
      <c r="O101" s="224"/>
      <c r="P101" s="224"/>
    </row>
    <row r="102" spans="15:16" ht="12.75">
      <c r="O102" s="224"/>
      <c r="P102" s="224"/>
    </row>
    <row r="103" spans="15:16" ht="12.75">
      <c r="O103" s="224"/>
      <c r="P103" s="224"/>
    </row>
    <row r="104" spans="15:16" ht="12.75">
      <c r="O104" s="224"/>
      <c r="P104" s="224"/>
    </row>
    <row r="105" spans="15:16" ht="12.75">
      <c r="O105" s="224"/>
      <c r="P105" s="224"/>
    </row>
    <row r="106" spans="15:16" ht="12.75">
      <c r="O106" s="224"/>
      <c r="P106" s="224"/>
    </row>
    <row r="107" spans="15:16" ht="12.75">
      <c r="O107" s="224"/>
      <c r="P107" s="224"/>
    </row>
    <row r="108" spans="15:16" ht="12.75">
      <c r="O108" s="224"/>
      <c r="P108" s="224"/>
    </row>
  </sheetData>
  <sheetProtection/>
  <mergeCells count="14">
    <mergeCell ref="B7:B8"/>
    <mergeCell ref="C7:C8"/>
    <mergeCell ref="D7:D8"/>
    <mergeCell ref="E7:E8"/>
    <mergeCell ref="B5:M5"/>
    <mergeCell ref="B2:N2"/>
    <mergeCell ref="F89:F91"/>
    <mergeCell ref="K7:K8"/>
    <mergeCell ref="L7:L8"/>
    <mergeCell ref="M7:M8"/>
    <mergeCell ref="F7:G7"/>
    <mergeCell ref="H7:H8"/>
    <mergeCell ref="I7:I8"/>
    <mergeCell ref="J7:J8"/>
  </mergeCells>
  <printOptions/>
  <pageMargins left="0.35433070866141736" right="0.15748031496062992" top="0.984251968503937" bottom="0.984251968503937" header="0.5118110236220472" footer="0.5118110236220472"/>
  <pageSetup fitToHeight="1" fitToWidth="1"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dimension ref="B7:AK185"/>
  <sheetViews>
    <sheetView zoomScalePageLayoutView="0" workbookViewId="0" topLeftCell="A1">
      <selection activeCell="M93" sqref="M93"/>
    </sheetView>
  </sheetViews>
  <sheetFormatPr defaultColWidth="9.140625" defaultRowHeight="12.75"/>
  <cols>
    <col min="2" max="2" width="7.7109375" style="0" customWidth="1"/>
    <col min="3" max="3" width="8.421875" style="0" customWidth="1"/>
    <col min="4" max="4" width="15.00390625" style="0" customWidth="1"/>
    <col min="5" max="5" width="12.421875" style="0" customWidth="1"/>
    <col min="9" max="9" width="8.57421875" style="0" customWidth="1"/>
    <col min="10" max="10" width="9.140625" style="0" hidden="1" customWidth="1"/>
    <col min="11" max="11" width="12.8515625" style="0" hidden="1" customWidth="1"/>
    <col min="13" max="13" width="14.28125" style="0" customWidth="1"/>
    <col min="16" max="16" width="2.57421875" style="0" customWidth="1"/>
    <col min="17" max="17" width="2.421875" style="0" customWidth="1"/>
    <col min="18" max="18" width="8.28125" style="0" customWidth="1"/>
    <col min="19" max="19" width="8.00390625" style="0" customWidth="1"/>
    <col min="20" max="20" width="3.421875" style="0" customWidth="1"/>
    <col min="21" max="21" width="5.28125" style="0" customWidth="1"/>
    <col min="22" max="22" width="6.7109375" style="0" customWidth="1"/>
    <col min="23" max="23" width="6.140625" style="0" customWidth="1"/>
    <col min="24" max="24" width="8.421875" style="0" customWidth="1"/>
    <col min="25" max="25" width="4.421875" style="0" customWidth="1"/>
    <col min="26" max="26" width="7.421875" style="0" customWidth="1"/>
    <col min="27" max="27" width="6.00390625" style="0" customWidth="1"/>
    <col min="28" max="28" width="6.28125" style="0" customWidth="1"/>
    <col min="29" max="29" width="6.00390625" style="0" customWidth="1"/>
    <col min="30" max="30" width="5.421875" style="0" customWidth="1"/>
    <col min="31" max="31" width="5.8515625" style="0" customWidth="1"/>
    <col min="32" max="32" width="6.140625" style="0" customWidth="1"/>
    <col min="33" max="33" width="5.57421875" style="0" customWidth="1"/>
    <col min="34" max="34" width="5.28125" style="0" customWidth="1"/>
    <col min="35" max="35" width="4.8515625" style="0" customWidth="1"/>
    <col min="36" max="36" width="6.421875" style="0" customWidth="1"/>
    <col min="37" max="37" width="5.7109375" style="0" customWidth="1"/>
  </cols>
  <sheetData>
    <row r="7" spans="3:23" ht="12.75">
      <c r="C7" s="291" t="s">
        <v>65</v>
      </c>
      <c r="D7" s="291"/>
      <c r="E7" s="291"/>
      <c r="F7" s="291"/>
      <c r="G7" s="291"/>
      <c r="H7" s="291"/>
      <c r="Q7" s="291"/>
      <c r="R7" s="291"/>
      <c r="S7" s="291"/>
      <c r="T7" s="291"/>
      <c r="U7" s="291"/>
      <c r="V7" s="291"/>
      <c r="W7" s="291"/>
    </row>
    <row r="8" spans="3:23" ht="12.75">
      <c r="C8" s="76" t="s">
        <v>106</v>
      </c>
      <c r="D8" s="76"/>
      <c r="E8" s="76"/>
      <c r="F8" s="76"/>
      <c r="Q8" s="296"/>
      <c r="R8" s="296"/>
      <c r="S8" s="296"/>
      <c r="T8" s="296"/>
      <c r="U8" s="296"/>
      <c r="V8" s="296"/>
      <c r="W8" s="296"/>
    </row>
    <row r="9" spans="3:23" ht="12.75">
      <c r="C9" s="292" t="s">
        <v>105</v>
      </c>
      <c r="D9" s="292"/>
      <c r="E9" s="292"/>
      <c r="F9" s="292"/>
      <c r="M9" t="s">
        <v>73</v>
      </c>
      <c r="Q9" s="296"/>
      <c r="R9" s="296"/>
      <c r="S9" s="296"/>
      <c r="T9" s="296"/>
      <c r="U9" s="296"/>
      <c r="V9" s="296"/>
      <c r="W9" s="296"/>
    </row>
    <row r="10" spans="3:23" ht="12.75">
      <c r="C10" s="24"/>
      <c r="D10" s="24"/>
      <c r="E10" s="24"/>
      <c r="F10" s="24"/>
      <c r="G10" s="24"/>
      <c r="H10" s="24"/>
      <c r="Q10" s="24"/>
      <c r="R10" s="24"/>
      <c r="S10" s="24"/>
      <c r="T10" s="24"/>
      <c r="U10" s="24"/>
      <c r="V10" s="24"/>
      <c r="W10" s="24"/>
    </row>
    <row r="11" ht="13.5" thickBot="1"/>
    <row r="12" spans="2:26" ht="12.75" customHeight="1">
      <c r="B12" s="285" t="s">
        <v>0</v>
      </c>
      <c r="C12" s="287" t="s">
        <v>1</v>
      </c>
      <c r="D12" s="289" t="s">
        <v>2</v>
      </c>
      <c r="E12" s="279" t="s">
        <v>3</v>
      </c>
      <c r="F12" s="281" t="s">
        <v>5</v>
      </c>
      <c r="G12" s="282"/>
      <c r="H12" s="283" t="s">
        <v>6</v>
      </c>
      <c r="I12" s="283" t="s">
        <v>7</v>
      </c>
      <c r="J12" s="283" t="s">
        <v>67</v>
      </c>
      <c r="K12" s="283" t="s">
        <v>66</v>
      </c>
      <c r="L12" s="22" t="s">
        <v>69</v>
      </c>
      <c r="M12" s="23" t="s">
        <v>70</v>
      </c>
      <c r="P12" s="297"/>
      <c r="Q12" s="297"/>
      <c r="R12" s="297"/>
      <c r="S12" s="297"/>
      <c r="T12" s="298"/>
      <c r="U12" s="298"/>
      <c r="V12" s="299"/>
      <c r="W12" s="299"/>
      <c r="X12" s="299"/>
      <c r="Y12" s="3"/>
      <c r="Z12" s="3"/>
    </row>
    <row r="13" spans="2:26" ht="13.5" thickBot="1">
      <c r="B13" s="286"/>
      <c r="C13" s="288"/>
      <c r="D13" s="290"/>
      <c r="E13" s="280"/>
      <c r="F13" s="8" t="s">
        <v>4</v>
      </c>
      <c r="G13" s="8" t="s">
        <v>3</v>
      </c>
      <c r="H13" s="284"/>
      <c r="I13" s="284"/>
      <c r="J13" s="284"/>
      <c r="K13" s="284"/>
      <c r="L13" s="20"/>
      <c r="M13" s="21"/>
      <c r="P13" s="297"/>
      <c r="Q13" s="297"/>
      <c r="R13" s="297"/>
      <c r="S13" s="297"/>
      <c r="T13" s="70"/>
      <c r="U13" s="70"/>
      <c r="V13" s="299"/>
      <c r="W13" s="299"/>
      <c r="X13" s="299"/>
      <c r="Y13" s="3"/>
      <c r="Z13" s="3"/>
    </row>
    <row r="14" spans="2:26" ht="13.5" thickBot="1">
      <c r="B14" s="9">
        <v>1</v>
      </c>
      <c r="C14" s="11">
        <v>2</v>
      </c>
      <c r="D14" s="10">
        <v>3</v>
      </c>
      <c r="E14" s="64">
        <v>4</v>
      </c>
      <c r="F14" s="62">
        <v>5</v>
      </c>
      <c r="G14" s="62">
        <v>6</v>
      </c>
      <c r="H14" s="62">
        <v>7</v>
      </c>
      <c r="I14" s="62">
        <v>8</v>
      </c>
      <c r="J14" s="62">
        <v>10</v>
      </c>
      <c r="K14" s="62">
        <v>11</v>
      </c>
      <c r="L14" s="61"/>
      <c r="M14" s="65"/>
      <c r="P14" s="71"/>
      <c r="Q14" s="71"/>
      <c r="R14" s="71"/>
      <c r="S14" s="71"/>
      <c r="T14" s="71"/>
      <c r="U14" s="71"/>
      <c r="V14" s="71"/>
      <c r="W14" s="71"/>
      <c r="X14" s="71"/>
      <c r="Y14" s="3"/>
      <c r="Z14" s="3"/>
    </row>
    <row r="15" spans="2:26" ht="12.75" hidden="1">
      <c r="B15" s="43"/>
      <c r="C15" s="44" t="s">
        <v>8</v>
      </c>
      <c r="D15" s="53" t="s">
        <v>9</v>
      </c>
      <c r="E15" s="45">
        <v>22.96</v>
      </c>
      <c r="F15" s="47"/>
      <c r="G15" s="47">
        <v>15.25</v>
      </c>
      <c r="H15" s="47">
        <v>3.7</v>
      </c>
      <c r="I15" s="47" t="e">
        <f>SUM(E15+G15+H15+#REF!)</f>
        <v>#REF!</v>
      </c>
      <c r="J15" s="47"/>
      <c r="K15" s="16"/>
      <c r="L15" s="16"/>
      <c r="M15" s="18"/>
      <c r="P15" s="157"/>
      <c r="Q15" s="158"/>
      <c r="R15" s="157"/>
      <c r="S15" s="157"/>
      <c r="T15" s="157"/>
      <c r="U15" s="157"/>
      <c r="V15" s="157"/>
      <c r="W15" s="157"/>
      <c r="X15" s="157"/>
      <c r="Y15" s="3"/>
      <c r="Z15" s="3"/>
    </row>
    <row r="16" spans="2:26" ht="12.75" hidden="1">
      <c r="B16" s="45"/>
      <c r="C16" s="46" t="s">
        <v>8</v>
      </c>
      <c r="D16" s="54" t="s">
        <v>10</v>
      </c>
      <c r="E16" s="45">
        <v>17.22</v>
      </c>
      <c r="F16" s="47"/>
      <c r="G16" s="47">
        <v>11.44</v>
      </c>
      <c r="H16" s="47">
        <v>2.78</v>
      </c>
      <c r="I16" s="47" t="e">
        <f>SUM(E16+G16+H16+#REF!)</f>
        <v>#REF!</v>
      </c>
      <c r="J16" s="47"/>
      <c r="K16" s="16"/>
      <c r="L16" s="16"/>
      <c r="M16" s="18"/>
      <c r="P16" s="157"/>
      <c r="Q16" s="158"/>
      <c r="R16" s="157"/>
      <c r="S16" s="157"/>
      <c r="T16" s="157"/>
      <c r="U16" s="157"/>
      <c r="V16" s="157"/>
      <c r="W16" s="157"/>
      <c r="X16" s="157"/>
      <c r="Y16" s="3"/>
      <c r="Z16" s="3"/>
    </row>
    <row r="17" spans="2:26" ht="12.75" hidden="1">
      <c r="B17" s="45"/>
      <c r="C17" s="46" t="s">
        <v>8</v>
      </c>
      <c r="D17" s="54" t="s">
        <v>11</v>
      </c>
      <c r="E17" s="45">
        <v>17.22</v>
      </c>
      <c r="F17" s="47"/>
      <c r="G17" s="47">
        <v>11.44</v>
      </c>
      <c r="H17" s="47">
        <v>2.78</v>
      </c>
      <c r="I17" s="47" t="e">
        <f>SUM(E17+G17+H17+#REF!)</f>
        <v>#REF!</v>
      </c>
      <c r="J17" s="47"/>
      <c r="K17" s="16"/>
      <c r="L17" s="16"/>
      <c r="M17" s="18"/>
      <c r="P17" s="157"/>
      <c r="Q17" s="158"/>
      <c r="R17" s="157"/>
      <c r="S17" s="157"/>
      <c r="T17" s="157"/>
      <c r="U17" s="157"/>
      <c r="V17" s="157"/>
      <c r="W17" s="157"/>
      <c r="X17" s="157"/>
      <c r="Y17" s="3"/>
      <c r="Z17" s="3"/>
    </row>
    <row r="18" spans="2:26" ht="12.75" hidden="1">
      <c r="B18" s="45"/>
      <c r="C18" s="46" t="s">
        <v>8</v>
      </c>
      <c r="D18" s="54" t="s">
        <v>12</v>
      </c>
      <c r="E18" s="45">
        <v>17.22</v>
      </c>
      <c r="F18" s="47"/>
      <c r="G18" s="47">
        <v>11.44</v>
      </c>
      <c r="H18" s="47">
        <v>2.78</v>
      </c>
      <c r="I18" s="47" t="e">
        <f>SUM(E18+G18+H18+#REF!)</f>
        <v>#REF!</v>
      </c>
      <c r="J18" s="47"/>
      <c r="K18" s="16"/>
      <c r="L18" s="16"/>
      <c r="M18" s="18"/>
      <c r="P18" s="157"/>
      <c r="Q18" s="158"/>
      <c r="R18" s="157"/>
      <c r="S18" s="157"/>
      <c r="T18" s="157"/>
      <c r="U18" s="157"/>
      <c r="V18" s="157"/>
      <c r="W18" s="157"/>
      <c r="X18" s="157"/>
      <c r="Y18" s="3"/>
      <c r="Z18" s="3"/>
    </row>
    <row r="19" spans="2:26" ht="12.75" hidden="1">
      <c r="B19" s="45"/>
      <c r="C19" s="46" t="s">
        <v>8</v>
      </c>
      <c r="D19" s="54" t="s">
        <v>13</v>
      </c>
      <c r="E19" s="45">
        <v>15.5</v>
      </c>
      <c r="F19" s="47"/>
      <c r="G19" s="47">
        <v>10.3</v>
      </c>
      <c r="H19" s="47">
        <v>2.5</v>
      </c>
      <c r="I19" s="47" t="e">
        <f>SUM(E19+G19+H19+#REF!)</f>
        <v>#REF!</v>
      </c>
      <c r="J19" s="47"/>
      <c r="K19" s="16"/>
      <c r="L19" s="16"/>
      <c r="M19" s="18"/>
      <c r="P19" s="157"/>
      <c r="Q19" s="158"/>
      <c r="R19" s="157"/>
      <c r="S19" s="157"/>
      <c r="T19" s="157"/>
      <c r="U19" s="157"/>
      <c r="V19" s="157"/>
      <c r="W19" s="157"/>
      <c r="X19" s="157"/>
      <c r="Y19" s="3"/>
      <c r="Z19" s="3"/>
    </row>
    <row r="20" spans="2:26" ht="12.75" hidden="1">
      <c r="B20" s="45"/>
      <c r="C20" s="46" t="s">
        <v>8</v>
      </c>
      <c r="D20" s="54" t="s">
        <v>14</v>
      </c>
      <c r="E20" s="45">
        <v>17.69</v>
      </c>
      <c r="F20" s="47"/>
      <c r="G20" s="47">
        <v>11.75</v>
      </c>
      <c r="H20" s="47">
        <v>2.85</v>
      </c>
      <c r="I20" s="47" t="e">
        <f>SUM(E20+G20+H20+#REF!)</f>
        <v>#REF!</v>
      </c>
      <c r="J20" s="47"/>
      <c r="K20" s="16"/>
      <c r="L20" s="16"/>
      <c r="M20" s="18"/>
      <c r="P20" s="157"/>
      <c r="Q20" s="158"/>
      <c r="R20" s="157"/>
      <c r="S20" s="157"/>
      <c r="T20" s="157"/>
      <c r="U20" s="157"/>
      <c r="V20" s="157"/>
      <c r="W20" s="157"/>
      <c r="X20" s="157"/>
      <c r="Y20" s="3"/>
      <c r="Z20" s="3"/>
    </row>
    <row r="21" spans="2:26" ht="12.75" hidden="1">
      <c r="B21" s="45"/>
      <c r="C21" s="46" t="s">
        <v>8</v>
      </c>
      <c r="D21" s="54" t="s">
        <v>15</v>
      </c>
      <c r="E21" s="45">
        <v>21.6</v>
      </c>
      <c r="F21" s="47"/>
      <c r="G21" s="47">
        <v>14.35</v>
      </c>
      <c r="H21" s="47">
        <v>3.48</v>
      </c>
      <c r="I21" s="47" t="e">
        <f>SUM(E21+G21+H21+#REF!)</f>
        <v>#REF!</v>
      </c>
      <c r="J21" s="47"/>
      <c r="K21" s="16"/>
      <c r="L21" s="16"/>
      <c r="M21" s="18"/>
      <c r="P21" s="157"/>
      <c r="Q21" s="158"/>
      <c r="R21" s="157"/>
      <c r="S21" s="157"/>
      <c r="T21" s="157"/>
      <c r="U21" s="157"/>
      <c r="V21" s="157"/>
      <c r="W21" s="157"/>
      <c r="X21" s="157"/>
      <c r="Y21" s="3"/>
      <c r="Z21" s="3"/>
    </row>
    <row r="22" spans="2:26" ht="12.75" hidden="1">
      <c r="B22" s="45"/>
      <c r="C22" s="46" t="s">
        <v>8</v>
      </c>
      <c r="D22" s="54" t="s">
        <v>16</v>
      </c>
      <c r="E22" s="45">
        <v>9.64</v>
      </c>
      <c r="F22" s="47"/>
      <c r="G22" s="47">
        <v>6.78</v>
      </c>
      <c r="H22" s="47">
        <v>1.59</v>
      </c>
      <c r="I22" s="47" t="e">
        <f>SUM(E22+G22+H22+#REF!)</f>
        <v>#REF!</v>
      </c>
      <c r="J22" s="47"/>
      <c r="K22" s="16"/>
      <c r="L22" s="16"/>
      <c r="M22" s="18"/>
      <c r="P22" s="157"/>
      <c r="Q22" s="158"/>
      <c r="R22" s="157"/>
      <c r="S22" s="157"/>
      <c r="T22" s="157"/>
      <c r="U22" s="157"/>
      <c r="V22" s="157"/>
      <c r="W22" s="157"/>
      <c r="X22" s="157"/>
      <c r="Y22" s="3"/>
      <c r="Z22" s="3"/>
    </row>
    <row r="23" spans="2:26" ht="12.75" hidden="1">
      <c r="B23" s="45"/>
      <c r="C23" s="46" t="s">
        <v>8</v>
      </c>
      <c r="D23" s="54" t="s">
        <v>17</v>
      </c>
      <c r="E23" s="45">
        <v>22.35</v>
      </c>
      <c r="F23" s="47"/>
      <c r="G23" s="47">
        <v>14.85</v>
      </c>
      <c r="H23" s="47">
        <v>3.6</v>
      </c>
      <c r="I23" s="47" t="e">
        <f>SUM(E23+G23+H23+#REF!)</f>
        <v>#REF!</v>
      </c>
      <c r="J23" s="47"/>
      <c r="K23" s="16"/>
      <c r="L23" s="16"/>
      <c r="M23" s="18"/>
      <c r="P23" s="157"/>
      <c r="Q23" s="158"/>
      <c r="R23" s="157"/>
      <c r="S23" s="157"/>
      <c r="T23" s="157"/>
      <c r="U23" s="157"/>
      <c r="V23" s="157"/>
      <c r="W23" s="157"/>
      <c r="X23" s="157"/>
      <c r="Y23" s="3"/>
      <c r="Z23" s="3"/>
    </row>
    <row r="24" spans="2:26" ht="12.75" hidden="1">
      <c r="B24" s="45"/>
      <c r="C24" s="46" t="s">
        <v>8</v>
      </c>
      <c r="D24" s="54" t="s">
        <v>18</v>
      </c>
      <c r="E24" s="45">
        <v>13.87</v>
      </c>
      <c r="F24" s="47"/>
      <c r="G24" s="47">
        <v>9.21</v>
      </c>
      <c r="H24" s="47">
        <v>2.24</v>
      </c>
      <c r="I24" s="47" t="e">
        <f>SUM(E24+G24+H24+#REF!)</f>
        <v>#REF!</v>
      </c>
      <c r="J24" s="47"/>
      <c r="K24" s="16"/>
      <c r="L24" s="16"/>
      <c r="M24" s="18"/>
      <c r="P24" s="157"/>
      <c r="Q24" s="158"/>
      <c r="R24" s="157"/>
      <c r="S24" s="157"/>
      <c r="T24" s="157"/>
      <c r="U24" s="157"/>
      <c r="V24" s="157"/>
      <c r="W24" s="157"/>
      <c r="X24" s="157"/>
      <c r="Y24" s="3"/>
      <c r="Z24" s="3"/>
    </row>
    <row r="25" spans="2:26" ht="12.75" hidden="1">
      <c r="B25" s="45"/>
      <c r="C25" s="46" t="s">
        <v>8</v>
      </c>
      <c r="D25" s="54" t="s">
        <v>19</v>
      </c>
      <c r="E25" s="45">
        <v>13.29</v>
      </c>
      <c r="F25" s="47"/>
      <c r="G25" s="47">
        <v>8.83</v>
      </c>
      <c r="H25" s="47">
        <v>2.14</v>
      </c>
      <c r="I25" s="47" t="e">
        <f>SUM(E25+G25+H25+#REF!)</f>
        <v>#REF!</v>
      </c>
      <c r="J25" s="47"/>
      <c r="K25" s="16"/>
      <c r="L25" s="16"/>
      <c r="M25" s="18"/>
      <c r="P25" s="157"/>
      <c r="Q25" s="158"/>
      <c r="R25" s="157"/>
      <c r="S25" s="157"/>
      <c r="T25" s="157"/>
      <c r="U25" s="157"/>
      <c r="V25" s="157"/>
      <c r="W25" s="157"/>
      <c r="X25" s="157"/>
      <c r="Y25" s="3"/>
      <c r="Z25" s="3"/>
    </row>
    <row r="26" spans="2:26" ht="12.75" hidden="1">
      <c r="B26" s="45"/>
      <c r="C26" s="46" t="s">
        <v>8</v>
      </c>
      <c r="D26" s="54" t="s">
        <v>20</v>
      </c>
      <c r="E26" s="45">
        <v>13.29</v>
      </c>
      <c r="F26" s="47"/>
      <c r="G26" s="47">
        <v>8.83</v>
      </c>
      <c r="H26" s="47">
        <v>2.14</v>
      </c>
      <c r="I26" s="47" t="e">
        <f>SUM(E26+G26+H26+#REF!)</f>
        <v>#REF!</v>
      </c>
      <c r="J26" s="47"/>
      <c r="K26" s="16"/>
      <c r="L26" s="16"/>
      <c r="M26" s="18"/>
      <c r="P26" s="157"/>
      <c r="Q26" s="158"/>
      <c r="R26" s="157"/>
      <c r="S26" s="157"/>
      <c r="T26" s="157"/>
      <c r="U26" s="157"/>
      <c r="V26" s="157"/>
      <c r="W26" s="157"/>
      <c r="X26" s="157"/>
      <c r="Y26" s="3"/>
      <c r="Z26" s="3"/>
    </row>
    <row r="27" spans="2:26" ht="12.75" hidden="1">
      <c r="B27" s="17"/>
      <c r="C27" s="1" t="s">
        <v>8</v>
      </c>
      <c r="D27" s="55" t="s">
        <v>21</v>
      </c>
      <c r="E27" s="17">
        <v>13.29</v>
      </c>
      <c r="F27" s="16"/>
      <c r="G27" s="16">
        <v>8.83</v>
      </c>
      <c r="H27" s="16">
        <v>2.14</v>
      </c>
      <c r="I27" s="16" t="e">
        <f>SUM(E27+G27+H27+#REF!)</f>
        <v>#REF!</v>
      </c>
      <c r="J27" s="16"/>
      <c r="K27" s="16"/>
      <c r="L27" s="16"/>
      <c r="M27" s="18"/>
      <c r="P27" s="3"/>
      <c r="Q27" s="70"/>
      <c r="R27" s="3"/>
      <c r="S27" s="3"/>
      <c r="T27" s="3"/>
      <c r="U27" s="3"/>
      <c r="V27" s="3"/>
      <c r="W27" s="3"/>
      <c r="X27" s="3"/>
      <c r="Y27" s="3"/>
      <c r="Z27" s="3"/>
    </row>
    <row r="28" spans="2:26" ht="13.5" hidden="1" thickBot="1">
      <c r="B28" s="19"/>
      <c r="C28" s="8" t="s">
        <v>8</v>
      </c>
      <c r="D28" s="56" t="s">
        <v>22</v>
      </c>
      <c r="E28" s="17">
        <v>19.49</v>
      </c>
      <c r="F28" s="16"/>
      <c r="G28" s="16">
        <v>12.95</v>
      </c>
      <c r="H28" s="16">
        <v>3.14</v>
      </c>
      <c r="I28" s="16" t="e">
        <f>SUM(E28+G28+H28+#REF!)</f>
        <v>#REF!</v>
      </c>
      <c r="J28" s="16"/>
      <c r="K28" s="16"/>
      <c r="L28" s="16"/>
      <c r="M28" s="18"/>
      <c r="P28" s="3"/>
      <c r="Q28" s="70"/>
      <c r="R28" s="3"/>
      <c r="S28" s="3"/>
      <c r="T28" s="3"/>
      <c r="U28" s="3"/>
      <c r="V28" s="3"/>
      <c r="W28" s="3"/>
      <c r="X28" s="3"/>
      <c r="Y28" s="3"/>
      <c r="Z28" s="3"/>
    </row>
    <row r="29" spans="2:26" ht="12.75" hidden="1">
      <c r="B29" s="31"/>
      <c r="C29" s="32" t="s">
        <v>23</v>
      </c>
      <c r="D29" s="33" t="s">
        <v>9</v>
      </c>
      <c r="E29" s="37">
        <v>22.96</v>
      </c>
      <c r="F29" s="39"/>
      <c r="G29" s="39">
        <v>16.88</v>
      </c>
      <c r="H29" s="39">
        <v>3.92</v>
      </c>
      <c r="I29" s="39" t="e">
        <f>SUM(E29+G29+H29+#REF!)</f>
        <v>#REF!</v>
      </c>
      <c r="J29" s="39"/>
      <c r="K29" s="16"/>
      <c r="L29" s="16"/>
      <c r="M29" s="18"/>
      <c r="P29" s="81"/>
      <c r="Q29" s="159"/>
      <c r="R29" s="81"/>
      <c r="S29" s="81"/>
      <c r="T29" s="81"/>
      <c r="U29" s="81"/>
      <c r="V29" s="81"/>
      <c r="W29" s="81"/>
      <c r="X29" s="81"/>
      <c r="Y29" s="3"/>
      <c r="Z29" s="3"/>
    </row>
    <row r="30" spans="2:26" ht="12.75" hidden="1">
      <c r="B30" s="28"/>
      <c r="C30" s="29" t="s">
        <v>23</v>
      </c>
      <c r="D30" s="57" t="s">
        <v>10</v>
      </c>
      <c r="E30" s="28">
        <v>17.22</v>
      </c>
      <c r="F30" s="30"/>
      <c r="G30" s="30">
        <v>12.66</v>
      </c>
      <c r="H30" s="30">
        <v>2.94</v>
      </c>
      <c r="I30" s="30" t="e">
        <f>SUM(E30+G30+H30+#REF!)</f>
        <v>#REF!</v>
      </c>
      <c r="J30" s="30"/>
      <c r="K30" s="16"/>
      <c r="L30" s="16"/>
      <c r="M30" s="18"/>
      <c r="P30" s="69"/>
      <c r="Q30" s="160"/>
      <c r="R30" s="69"/>
      <c r="S30" s="69"/>
      <c r="T30" s="69"/>
      <c r="U30" s="69"/>
      <c r="V30" s="69"/>
      <c r="W30" s="69"/>
      <c r="X30" s="69"/>
      <c r="Y30" s="3"/>
      <c r="Z30" s="3"/>
    </row>
    <row r="31" spans="2:26" ht="12.75" hidden="1">
      <c r="B31" s="28"/>
      <c r="C31" s="29" t="s">
        <v>23</v>
      </c>
      <c r="D31" s="57" t="s">
        <v>11</v>
      </c>
      <c r="E31" s="28">
        <v>17.22</v>
      </c>
      <c r="F31" s="30"/>
      <c r="G31" s="30">
        <v>12.66</v>
      </c>
      <c r="H31" s="30">
        <v>2.94</v>
      </c>
      <c r="I31" s="30" t="e">
        <f>SUM(E31+G31+H31+#REF!)</f>
        <v>#REF!</v>
      </c>
      <c r="J31" s="30"/>
      <c r="K31" s="16"/>
      <c r="L31" s="16"/>
      <c r="M31" s="18"/>
      <c r="P31" s="69"/>
      <c r="Q31" s="160"/>
      <c r="R31" s="69"/>
      <c r="S31" s="69"/>
      <c r="T31" s="69"/>
      <c r="U31" s="69"/>
      <c r="V31" s="69"/>
      <c r="W31" s="69"/>
      <c r="X31" s="69"/>
      <c r="Y31" s="3"/>
      <c r="Z31" s="3"/>
    </row>
    <row r="32" spans="2:26" ht="12.75" hidden="1">
      <c r="B32" s="34"/>
      <c r="C32" s="35" t="s">
        <v>23</v>
      </c>
      <c r="D32" s="58" t="s">
        <v>12</v>
      </c>
      <c r="E32" s="34">
        <v>17.22</v>
      </c>
      <c r="F32" s="36"/>
      <c r="G32" s="36">
        <v>12.66</v>
      </c>
      <c r="H32" s="36">
        <v>2.94</v>
      </c>
      <c r="I32" s="36" t="e">
        <f>SUM(E32+G32+H32+#REF!)</f>
        <v>#REF!</v>
      </c>
      <c r="J32" s="36"/>
      <c r="K32" s="16"/>
      <c r="L32" s="16"/>
      <c r="M32" s="18"/>
      <c r="P32" s="161"/>
      <c r="Q32" s="162"/>
      <c r="R32" s="161"/>
      <c r="S32" s="161"/>
      <c r="T32" s="161"/>
      <c r="U32" s="161"/>
      <c r="V32" s="161"/>
      <c r="W32" s="161"/>
      <c r="X32" s="161"/>
      <c r="Y32" s="3"/>
      <c r="Z32" s="3"/>
    </row>
    <row r="33" spans="2:26" ht="12.75" hidden="1">
      <c r="B33" s="34"/>
      <c r="C33" s="35" t="s">
        <v>23</v>
      </c>
      <c r="D33" s="58" t="s">
        <v>13</v>
      </c>
      <c r="E33" s="34">
        <v>15.5</v>
      </c>
      <c r="F33" s="36"/>
      <c r="G33" s="36">
        <v>11.39</v>
      </c>
      <c r="H33" s="36">
        <v>2.64</v>
      </c>
      <c r="I33" s="36" t="e">
        <f>SUM(E33+G33+H33+#REF!)</f>
        <v>#REF!</v>
      </c>
      <c r="J33" s="36"/>
      <c r="K33" s="16"/>
      <c r="L33" s="16"/>
      <c r="M33" s="18"/>
      <c r="P33" s="161"/>
      <c r="Q33" s="162"/>
      <c r="R33" s="161"/>
      <c r="S33" s="161"/>
      <c r="T33" s="161"/>
      <c r="U33" s="161"/>
      <c r="V33" s="161"/>
      <c r="W33" s="161"/>
      <c r="X33" s="161"/>
      <c r="Y33" s="3"/>
      <c r="Z33" s="3"/>
    </row>
    <row r="34" spans="2:26" ht="12.75" hidden="1">
      <c r="B34" s="17"/>
      <c r="C34" s="1" t="s">
        <v>23</v>
      </c>
      <c r="D34" s="55" t="s">
        <v>14</v>
      </c>
      <c r="E34" s="17">
        <v>19.56</v>
      </c>
      <c r="F34" s="16"/>
      <c r="G34" s="16">
        <v>14.38</v>
      </c>
      <c r="H34" s="16">
        <v>3.34</v>
      </c>
      <c r="I34" s="16" t="e">
        <f>SUM(E34+G34+H34+#REF!)</f>
        <v>#REF!</v>
      </c>
      <c r="J34" s="16"/>
      <c r="K34" s="16"/>
      <c r="L34" s="16"/>
      <c r="M34" s="18"/>
      <c r="P34" s="3"/>
      <c r="Q34" s="70"/>
      <c r="R34" s="3"/>
      <c r="S34" s="3"/>
      <c r="T34" s="3"/>
      <c r="U34" s="3"/>
      <c r="V34" s="3"/>
      <c r="W34" s="3"/>
      <c r="X34" s="3"/>
      <c r="Y34" s="3"/>
      <c r="Z34" s="3"/>
    </row>
    <row r="35" spans="2:26" ht="12.75" hidden="1">
      <c r="B35" s="37"/>
      <c r="C35" s="38" t="s">
        <v>23</v>
      </c>
      <c r="D35" s="59" t="s">
        <v>15</v>
      </c>
      <c r="E35" s="37">
        <v>21.6</v>
      </c>
      <c r="F35" s="39"/>
      <c r="G35" s="39">
        <v>15.88</v>
      </c>
      <c r="H35" s="39">
        <v>3.68</v>
      </c>
      <c r="I35" s="39" t="e">
        <f>SUM(E35+G35+H35+#REF!)</f>
        <v>#REF!</v>
      </c>
      <c r="J35" s="39"/>
      <c r="K35" s="16"/>
      <c r="L35" s="16"/>
      <c r="M35" s="18"/>
      <c r="P35" s="81"/>
      <c r="Q35" s="159"/>
      <c r="R35" s="81"/>
      <c r="S35" s="81"/>
      <c r="T35" s="81"/>
      <c r="U35" s="81"/>
      <c r="V35" s="81"/>
      <c r="W35" s="81"/>
      <c r="X35" s="81"/>
      <c r="Y35" s="3"/>
      <c r="Z35" s="3"/>
    </row>
    <row r="36" spans="2:26" ht="12.75" hidden="1">
      <c r="B36" s="17"/>
      <c r="C36" s="1" t="s">
        <v>23</v>
      </c>
      <c r="D36" s="55" t="s">
        <v>25</v>
      </c>
      <c r="E36" s="17">
        <v>9.64</v>
      </c>
      <c r="F36" s="16"/>
      <c r="G36" s="16">
        <v>7.09</v>
      </c>
      <c r="H36" s="16">
        <v>1.64</v>
      </c>
      <c r="I36" s="16" t="e">
        <f>SUM(E36+G36+H36+#REF!)</f>
        <v>#REF!</v>
      </c>
      <c r="J36" s="16"/>
      <c r="K36" s="16"/>
      <c r="L36" s="16"/>
      <c r="M36" s="18"/>
      <c r="P36" s="3"/>
      <c r="Q36" s="70"/>
      <c r="R36" s="3"/>
      <c r="S36" s="3"/>
      <c r="T36" s="3"/>
      <c r="U36" s="3"/>
      <c r="V36" s="3"/>
      <c r="W36" s="3"/>
      <c r="X36" s="3"/>
      <c r="Y36" s="3"/>
      <c r="Z36" s="3"/>
    </row>
    <row r="37" spans="2:26" ht="12.75" hidden="1">
      <c r="B37" s="28"/>
      <c r="C37" s="29" t="s">
        <v>23</v>
      </c>
      <c r="D37" s="57" t="s">
        <v>26</v>
      </c>
      <c r="E37" s="28">
        <v>16.53</v>
      </c>
      <c r="F37" s="30"/>
      <c r="G37" s="30">
        <v>12.14</v>
      </c>
      <c r="H37" s="30">
        <v>2.82</v>
      </c>
      <c r="I37" s="30" t="e">
        <f>SUM(E37+G37+H37+#REF!)</f>
        <v>#REF!</v>
      </c>
      <c r="J37" s="30"/>
      <c r="K37" s="16"/>
      <c r="L37" s="16"/>
      <c r="M37" s="18"/>
      <c r="P37" s="69"/>
      <c r="Q37" s="160"/>
      <c r="R37" s="69"/>
      <c r="S37" s="69"/>
      <c r="T37" s="69"/>
      <c r="U37" s="69"/>
      <c r="V37" s="69"/>
      <c r="W37" s="69"/>
      <c r="X37" s="69"/>
      <c r="Y37" s="3"/>
      <c r="Z37" s="3"/>
    </row>
    <row r="38" spans="2:26" ht="12.75" hidden="1">
      <c r="B38" s="28"/>
      <c r="C38" s="29" t="s">
        <v>23</v>
      </c>
      <c r="D38" s="57" t="s">
        <v>18</v>
      </c>
      <c r="E38" s="28">
        <v>22.35</v>
      </c>
      <c r="F38" s="30"/>
      <c r="G38" s="30">
        <v>16.42</v>
      </c>
      <c r="H38" s="30">
        <v>3.81</v>
      </c>
      <c r="I38" s="30" t="e">
        <f>SUM(E38+G38+H38+#REF!)</f>
        <v>#REF!</v>
      </c>
      <c r="J38" s="30"/>
      <c r="K38" s="16"/>
      <c r="L38" s="16"/>
      <c r="M38" s="18"/>
      <c r="P38" s="69"/>
      <c r="Q38" s="160"/>
      <c r="R38" s="69"/>
      <c r="S38" s="69"/>
      <c r="T38" s="69"/>
      <c r="U38" s="69"/>
      <c r="V38" s="69"/>
      <c r="W38" s="69"/>
      <c r="X38" s="69"/>
      <c r="Y38" s="3"/>
      <c r="Z38" s="3"/>
    </row>
    <row r="39" spans="2:26" ht="12.75" hidden="1">
      <c r="B39" s="37"/>
      <c r="C39" s="38" t="s">
        <v>23</v>
      </c>
      <c r="D39" s="59" t="s">
        <v>19</v>
      </c>
      <c r="E39" s="37">
        <v>13.87</v>
      </c>
      <c r="F39" s="39"/>
      <c r="G39" s="39">
        <v>10.2</v>
      </c>
      <c r="H39" s="39">
        <v>2.37</v>
      </c>
      <c r="I39" s="39" t="e">
        <f>SUM(E39+G39+H39+#REF!)</f>
        <v>#REF!</v>
      </c>
      <c r="J39" s="39"/>
      <c r="K39" s="16"/>
      <c r="L39" s="16"/>
      <c r="M39" s="18"/>
      <c r="P39" s="81"/>
      <c r="Q39" s="159"/>
      <c r="R39" s="81"/>
      <c r="S39" s="81"/>
      <c r="T39" s="81"/>
      <c r="U39" s="81"/>
      <c r="V39" s="81"/>
      <c r="W39" s="81"/>
      <c r="X39" s="81"/>
      <c r="Y39" s="3"/>
      <c r="Z39" s="3"/>
    </row>
    <row r="40" spans="2:26" ht="12.75" hidden="1">
      <c r="B40" s="37"/>
      <c r="C40" s="38" t="s">
        <v>23</v>
      </c>
      <c r="D40" s="59" t="s">
        <v>20</v>
      </c>
      <c r="E40" s="37">
        <v>13.29</v>
      </c>
      <c r="F40" s="39"/>
      <c r="G40" s="39">
        <v>9.77</v>
      </c>
      <c r="H40" s="39">
        <v>2.27</v>
      </c>
      <c r="I40" s="39" t="e">
        <f>SUM(E40+G40+H40+#REF!)</f>
        <v>#REF!</v>
      </c>
      <c r="J40" s="39"/>
      <c r="K40" s="16"/>
      <c r="L40" s="16"/>
      <c r="M40" s="18"/>
      <c r="P40" s="81"/>
      <c r="Q40" s="159"/>
      <c r="R40" s="81"/>
      <c r="S40" s="81"/>
      <c r="T40" s="81"/>
      <c r="U40" s="81"/>
      <c r="V40" s="81"/>
      <c r="W40" s="81"/>
      <c r="X40" s="81"/>
      <c r="Y40" s="3"/>
      <c r="Z40" s="3"/>
    </row>
    <row r="41" spans="2:26" ht="12.75" hidden="1">
      <c r="B41" s="17"/>
      <c r="C41" s="1" t="s">
        <v>23</v>
      </c>
      <c r="D41" s="55" t="s">
        <v>21</v>
      </c>
      <c r="E41" s="17">
        <v>13.29</v>
      </c>
      <c r="F41" s="16"/>
      <c r="G41" s="16">
        <v>9.77</v>
      </c>
      <c r="H41" s="16">
        <v>2.27</v>
      </c>
      <c r="I41" s="16" t="e">
        <f>SUM(E41+G41+H41+#REF!)</f>
        <v>#REF!</v>
      </c>
      <c r="J41" s="16"/>
      <c r="K41" s="16"/>
      <c r="L41" s="16"/>
      <c r="M41" s="18"/>
      <c r="P41" s="3"/>
      <c r="Q41" s="70"/>
      <c r="R41" s="3"/>
      <c r="S41" s="3"/>
      <c r="T41" s="3"/>
      <c r="U41" s="3"/>
      <c r="V41" s="3"/>
      <c r="W41" s="3"/>
      <c r="X41" s="3"/>
      <c r="Y41" s="3"/>
      <c r="Z41" s="3"/>
    </row>
    <row r="42" spans="2:26" ht="12.75" hidden="1">
      <c r="B42" s="17"/>
      <c r="C42" s="1" t="s">
        <v>23</v>
      </c>
      <c r="D42" s="55" t="s">
        <v>22</v>
      </c>
      <c r="E42" s="17">
        <v>13.29</v>
      </c>
      <c r="F42" s="16"/>
      <c r="G42" s="16">
        <v>9.77</v>
      </c>
      <c r="H42" s="16">
        <v>2.27</v>
      </c>
      <c r="I42" s="16" t="e">
        <f>SUM(E42+G42+H42+#REF!)</f>
        <v>#REF!</v>
      </c>
      <c r="J42" s="16"/>
      <c r="K42" s="16"/>
      <c r="L42" s="16"/>
      <c r="M42" s="18"/>
      <c r="P42" s="3"/>
      <c r="Q42" s="70"/>
      <c r="R42" s="3"/>
      <c r="S42" s="3"/>
      <c r="T42" s="3"/>
      <c r="U42" s="3"/>
      <c r="V42" s="3"/>
      <c r="W42" s="3"/>
      <c r="X42" s="3"/>
      <c r="Y42" s="3"/>
      <c r="Z42" s="3"/>
    </row>
    <row r="43" spans="2:26" ht="13.5" hidden="1" thickBot="1">
      <c r="B43" s="4"/>
      <c r="C43" s="13" t="s">
        <v>23</v>
      </c>
      <c r="D43" s="5" t="s">
        <v>24</v>
      </c>
      <c r="E43" s="17">
        <v>19.49</v>
      </c>
      <c r="F43" s="16"/>
      <c r="G43" s="16">
        <v>14.33</v>
      </c>
      <c r="H43" s="16">
        <v>3.32</v>
      </c>
      <c r="I43" s="16" t="e">
        <f>SUM(E43+G43+H43+#REF!)</f>
        <v>#REF!</v>
      </c>
      <c r="J43" s="16"/>
      <c r="K43" s="16"/>
      <c r="L43" s="16"/>
      <c r="M43" s="18"/>
      <c r="P43" s="3"/>
      <c r="Q43" s="70"/>
      <c r="R43" s="3"/>
      <c r="S43" s="3"/>
      <c r="T43" s="3"/>
      <c r="U43" s="3"/>
      <c r="V43" s="3"/>
      <c r="W43" s="3"/>
      <c r="X43" s="3"/>
      <c r="Y43" s="3"/>
      <c r="Z43" s="3"/>
    </row>
    <row r="44" spans="2:26" ht="12.75" hidden="1">
      <c r="B44" s="25"/>
      <c r="C44" s="26" t="s">
        <v>23</v>
      </c>
      <c r="D44" s="27" t="s">
        <v>27</v>
      </c>
      <c r="E44" s="28">
        <v>61.81</v>
      </c>
      <c r="F44" s="30"/>
      <c r="G44" s="30"/>
      <c r="H44" s="30">
        <v>7.49</v>
      </c>
      <c r="I44" s="30" t="e">
        <f>SUM(E44+G44+H44+#REF!)</f>
        <v>#REF!</v>
      </c>
      <c r="J44" s="30"/>
      <c r="K44" s="16"/>
      <c r="L44" s="16"/>
      <c r="M44" s="18"/>
      <c r="P44" s="69"/>
      <c r="Q44" s="160"/>
      <c r="R44" s="69"/>
      <c r="S44" s="69"/>
      <c r="T44" s="69"/>
      <c r="U44" s="69"/>
      <c r="V44" s="69"/>
      <c r="W44" s="69"/>
      <c r="X44" s="69"/>
      <c r="Y44" s="3"/>
      <c r="Z44" s="3"/>
    </row>
    <row r="45" spans="2:26" ht="12.75" hidden="1">
      <c r="B45" s="17"/>
      <c r="C45" s="1" t="s">
        <v>23</v>
      </c>
      <c r="D45" s="55" t="s">
        <v>28</v>
      </c>
      <c r="E45" s="17">
        <v>15.42</v>
      </c>
      <c r="F45" s="16"/>
      <c r="G45" s="16"/>
      <c r="H45" s="16"/>
      <c r="I45" s="16"/>
      <c r="J45" s="16"/>
      <c r="K45" s="16"/>
      <c r="L45" s="16"/>
      <c r="M45" s="18"/>
      <c r="P45" s="3"/>
      <c r="Q45" s="70"/>
      <c r="R45" s="3"/>
      <c r="S45" s="3"/>
      <c r="T45" s="3"/>
      <c r="U45" s="3"/>
      <c r="V45" s="3"/>
      <c r="W45" s="3"/>
      <c r="X45" s="3"/>
      <c r="Y45" s="3"/>
      <c r="Z45" s="3"/>
    </row>
    <row r="46" spans="2:26" ht="12.75" hidden="1">
      <c r="B46" s="17"/>
      <c r="C46" s="1" t="s">
        <v>8</v>
      </c>
      <c r="D46" s="55" t="s">
        <v>30</v>
      </c>
      <c r="E46" s="17">
        <v>25.26</v>
      </c>
      <c r="F46" s="16"/>
      <c r="G46" s="16"/>
      <c r="H46" s="16"/>
      <c r="I46" s="16"/>
      <c r="J46" s="16"/>
      <c r="K46" s="16"/>
      <c r="L46" s="16"/>
      <c r="M46" s="18"/>
      <c r="P46" s="3"/>
      <c r="Q46" s="70"/>
      <c r="R46" s="3"/>
      <c r="S46" s="3"/>
      <c r="T46" s="3"/>
      <c r="U46" s="3"/>
      <c r="V46" s="3"/>
      <c r="W46" s="3"/>
      <c r="X46" s="3"/>
      <c r="Y46" s="3"/>
      <c r="Z46" s="3"/>
    </row>
    <row r="47" spans="2:26" ht="13.5" hidden="1" thickBot="1">
      <c r="B47" s="4"/>
      <c r="C47" s="13" t="s">
        <v>32</v>
      </c>
      <c r="D47" s="5" t="s">
        <v>31</v>
      </c>
      <c r="E47" s="17">
        <v>40.68</v>
      </c>
      <c r="F47" s="16"/>
      <c r="G47" s="16"/>
      <c r="H47" s="16">
        <v>4.53</v>
      </c>
      <c r="I47" s="16" t="e">
        <f>SUM(E47+G47+H47+#REF!)</f>
        <v>#REF!</v>
      </c>
      <c r="J47" s="16"/>
      <c r="K47" s="16"/>
      <c r="L47" s="16"/>
      <c r="M47" s="18"/>
      <c r="P47" s="3"/>
      <c r="Q47" s="70"/>
      <c r="R47" s="3"/>
      <c r="S47" s="3"/>
      <c r="T47" s="3"/>
      <c r="U47" s="3"/>
      <c r="V47" s="3"/>
      <c r="W47" s="3"/>
      <c r="X47" s="3"/>
      <c r="Y47" s="3"/>
      <c r="Z47" s="3"/>
    </row>
    <row r="48" spans="2:26" ht="12.75" hidden="1">
      <c r="B48" s="31"/>
      <c r="C48" s="32" t="s">
        <v>23</v>
      </c>
      <c r="D48" s="33" t="s">
        <v>29</v>
      </c>
      <c r="E48" s="37">
        <v>31.35</v>
      </c>
      <c r="F48" s="39"/>
      <c r="G48" s="39"/>
      <c r="H48" s="39">
        <v>3.8</v>
      </c>
      <c r="I48" s="39" t="e">
        <f>SUM(E48+G48+H48+#REF!)</f>
        <v>#REF!</v>
      </c>
      <c r="J48" s="39"/>
      <c r="K48" s="16"/>
      <c r="L48" s="16"/>
      <c r="M48" s="18"/>
      <c r="P48" s="81"/>
      <c r="Q48" s="159"/>
      <c r="R48" s="81"/>
      <c r="S48" s="81"/>
      <c r="T48" s="81"/>
      <c r="U48" s="81"/>
      <c r="V48" s="81"/>
      <c r="W48" s="81"/>
      <c r="X48" s="81"/>
      <c r="Y48" s="3"/>
      <c r="Z48" s="3"/>
    </row>
    <row r="49" spans="2:26" ht="12.75" hidden="1">
      <c r="B49" s="40"/>
      <c r="C49" s="41" t="s">
        <v>23</v>
      </c>
      <c r="D49" s="60" t="s">
        <v>33</v>
      </c>
      <c r="E49" s="40">
        <v>27.97</v>
      </c>
      <c r="F49" s="42"/>
      <c r="G49" s="42"/>
      <c r="H49" s="42">
        <v>3.39</v>
      </c>
      <c r="I49" s="42" t="e">
        <f>SUM(E49+G49+H49+#REF!)</f>
        <v>#REF!</v>
      </c>
      <c r="J49" s="42"/>
      <c r="K49" s="16"/>
      <c r="L49" s="16"/>
      <c r="M49" s="18"/>
      <c r="P49" s="72"/>
      <c r="Q49" s="73"/>
      <c r="R49" s="72"/>
      <c r="S49" s="72"/>
      <c r="T49" s="72"/>
      <c r="U49" s="72"/>
      <c r="V49" s="72"/>
      <c r="W49" s="72"/>
      <c r="X49" s="72"/>
      <c r="Y49" s="3"/>
      <c r="Z49" s="3"/>
    </row>
    <row r="50" spans="2:26" ht="13.5" hidden="1" thickBot="1">
      <c r="B50" s="4"/>
      <c r="C50" s="13" t="s">
        <v>23</v>
      </c>
      <c r="D50" s="5" t="s">
        <v>34</v>
      </c>
      <c r="E50" s="17">
        <v>36.67</v>
      </c>
      <c r="F50" s="16"/>
      <c r="G50" s="16"/>
      <c r="H50" s="16">
        <v>4.44</v>
      </c>
      <c r="I50" s="16" t="e">
        <f>SUM(E50+G50+H50+#REF!)</f>
        <v>#REF!</v>
      </c>
      <c r="J50" s="16"/>
      <c r="K50" s="16"/>
      <c r="L50" s="16"/>
      <c r="M50" s="18"/>
      <c r="P50" s="3"/>
      <c r="Q50" s="70"/>
      <c r="R50" s="3"/>
      <c r="S50" s="3"/>
      <c r="T50" s="3"/>
      <c r="U50" s="3"/>
      <c r="V50" s="3"/>
      <c r="W50" s="3"/>
      <c r="X50" s="3"/>
      <c r="Y50" s="3"/>
      <c r="Z50" s="3"/>
    </row>
    <row r="51" spans="2:26" ht="12.75" hidden="1">
      <c r="B51" s="6"/>
      <c r="C51" s="14" t="s">
        <v>23</v>
      </c>
      <c r="D51" s="7" t="s">
        <v>35</v>
      </c>
      <c r="E51" s="17">
        <v>94.38</v>
      </c>
      <c r="F51" s="16"/>
      <c r="G51" s="16"/>
      <c r="H51" s="16"/>
      <c r="I51" s="16"/>
      <c r="J51" s="16"/>
      <c r="K51" s="16"/>
      <c r="L51" s="16"/>
      <c r="M51" s="18"/>
      <c r="P51" s="3"/>
      <c r="Q51" s="70"/>
      <c r="R51" s="3"/>
      <c r="S51" s="3"/>
      <c r="T51" s="3"/>
      <c r="U51" s="3"/>
      <c r="V51" s="3"/>
      <c r="W51" s="3"/>
      <c r="X51" s="3"/>
      <c r="Y51" s="3"/>
      <c r="Z51" s="3"/>
    </row>
    <row r="52" spans="2:26" ht="12.75" hidden="1">
      <c r="B52" s="17"/>
      <c r="C52" s="1" t="s">
        <v>8</v>
      </c>
      <c r="D52" s="55" t="s">
        <v>38</v>
      </c>
      <c r="E52" s="17">
        <v>23.27</v>
      </c>
      <c r="F52" s="16"/>
      <c r="G52" s="16"/>
      <c r="H52" s="16"/>
      <c r="I52" s="16"/>
      <c r="J52" s="16"/>
      <c r="K52" s="16"/>
      <c r="L52" s="16"/>
      <c r="M52" s="18"/>
      <c r="P52" s="3"/>
      <c r="Q52" s="70"/>
      <c r="R52" s="3"/>
      <c r="S52" s="3"/>
      <c r="T52" s="3"/>
      <c r="U52" s="3"/>
      <c r="V52" s="3"/>
      <c r="W52" s="3"/>
      <c r="X52" s="3"/>
      <c r="Y52" s="3"/>
      <c r="Z52" s="3"/>
    </row>
    <row r="53" spans="2:26" ht="13.5" hidden="1" thickBot="1">
      <c r="B53" s="4"/>
      <c r="C53" s="13" t="s">
        <v>32</v>
      </c>
      <c r="D53" s="5" t="s">
        <v>39</v>
      </c>
      <c r="E53" s="17">
        <v>117.65</v>
      </c>
      <c r="F53" s="16"/>
      <c r="G53" s="16"/>
      <c r="H53" s="16">
        <v>14.37</v>
      </c>
      <c r="I53" s="16" t="e">
        <f>SUM(E53+G53+H53+#REF!)</f>
        <v>#REF!</v>
      </c>
      <c r="J53" s="16"/>
      <c r="K53" s="16"/>
      <c r="L53" s="16"/>
      <c r="M53" s="18"/>
      <c r="P53" s="3"/>
      <c r="Q53" s="70"/>
      <c r="R53" s="3"/>
      <c r="S53" s="3"/>
      <c r="T53" s="3"/>
      <c r="U53" s="3"/>
      <c r="V53" s="3"/>
      <c r="W53" s="3"/>
      <c r="X53" s="3"/>
      <c r="Y53" s="3"/>
      <c r="Z53" s="3"/>
    </row>
    <row r="54" spans="2:26" ht="12.75" hidden="1">
      <c r="B54" s="6"/>
      <c r="C54" s="14" t="s">
        <v>23</v>
      </c>
      <c r="D54" s="7" t="s">
        <v>42</v>
      </c>
      <c r="E54" s="17">
        <v>30</v>
      </c>
      <c r="F54" s="16"/>
      <c r="G54" s="16"/>
      <c r="H54" s="16"/>
      <c r="I54" s="16"/>
      <c r="J54" s="16"/>
      <c r="K54" s="16"/>
      <c r="L54" s="16"/>
      <c r="M54" s="18"/>
      <c r="P54" s="3"/>
      <c r="Q54" s="70"/>
      <c r="R54" s="3"/>
      <c r="S54" s="3"/>
      <c r="T54" s="3"/>
      <c r="U54" s="3"/>
      <c r="V54" s="3"/>
      <c r="W54" s="3"/>
      <c r="X54" s="3"/>
      <c r="Y54" s="3"/>
      <c r="Z54" s="3"/>
    </row>
    <row r="55" spans="2:26" ht="12.75" hidden="1">
      <c r="B55" s="17"/>
      <c r="C55" s="1" t="s">
        <v>40</v>
      </c>
      <c r="D55" s="55" t="s">
        <v>36</v>
      </c>
      <c r="E55" s="17">
        <v>31.32</v>
      </c>
      <c r="F55" s="16"/>
      <c r="G55" s="16"/>
      <c r="H55" s="16"/>
      <c r="I55" s="16"/>
      <c r="J55" s="16"/>
      <c r="K55" s="16"/>
      <c r="L55" s="16"/>
      <c r="M55" s="18"/>
      <c r="P55" s="3"/>
      <c r="Q55" s="70"/>
      <c r="R55" s="3"/>
      <c r="S55" s="3"/>
      <c r="T55" s="3"/>
      <c r="U55" s="3"/>
      <c r="V55" s="3"/>
      <c r="W55" s="3"/>
      <c r="X55" s="3"/>
      <c r="Y55" s="3"/>
      <c r="Z55" s="3"/>
    </row>
    <row r="56" spans="2:26" ht="13.5" hidden="1" thickBot="1">
      <c r="B56" s="4"/>
      <c r="C56" s="13" t="s">
        <v>41</v>
      </c>
      <c r="D56" s="5" t="s">
        <v>43</v>
      </c>
      <c r="E56" s="17">
        <v>61.32</v>
      </c>
      <c r="F56" s="16"/>
      <c r="G56" s="16"/>
      <c r="H56" s="16">
        <v>7.8</v>
      </c>
      <c r="I56" s="16">
        <f>SUM(E56+H56)</f>
        <v>69.12</v>
      </c>
      <c r="J56" s="16"/>
      <c r="K56" s="16"/>
      <c r="L56" s="16"/>
      <c r="M56" s="18"/>
      <c r="P56" s="3"/>
      <c r="Q56" s="70"/>
      <c r="R56" s="3"/>
      <c r="S56" s="3"/>
      <c r="T56" s="3"/>
      <c r="U56" s="3"/>
      <c r="V56" s="3"/>
      <c r="W56" s="3"/>
      <c r="X56" s="3"/>
      <c r="Y56" s="3"/>
      <c r="Z56" s="3"/>
    </row>
    <row r="57" spans="2:26" ht="12.75" hidden="1">
      <c r="B57" s="6"/>
      <c r="C57" s="14" t="s">
        <v>23</v>
      </c>
      <c r="D57" s="7" t="s">
        <v>46</v>
      </c>
      <c r="E57" s="17">
        <v>42.06</v>
      </c>
      <c r="F57" s="16"/>
      <c r="G57" s="16"/>
      <c r="H57" s="16"/>
      <c r="I57" s="16"/>
      <c r="J57" s="16"/>
      <c r="K57" s="16"/>
      <c r="L57" s="16"/>
      <c r="M57" s="18"/>
      <c r="P57" s="3"/>
      <c r="Q57" s="70"/>
      <c r="R57" s="3"/>
      <c r="S57" s="3"/>
      <c r="T57" s="3"/>
      <c r="U57" s="3"/>
      <c r="V57" s="3"/>
      <c r="W57" s="3"/>
      <c r="X57" s="3"/>
      <c r="Y57" s="3"/>
      <c r="Z57" s="3"/>
    </row>
    <row r="58" spans="2:26" ht="12.75" hidden="1">
      <c r="B58" s="17"/>
      <c r="C58" s="1" t="s">
        <v>40</v>
      </c>
      <c r="D58" s="55" t="s">
        <v>47</v>
      </c>
      <c r="E58" s="17">
        <v>43.26</v>
      </c>
      <c r="F58" s="16"/>
      <c r="G58" s="16"/>
      <c r="H58" s="16"/>
      <c r="I58" s="16"/>
      <c r="J58" s="16"/>
      <c r="K58" s="16"/>
      <c r="L58" s="16"/>
      <c r="M58" s="18"/>
      <c r="P58" s="3"/>
      <c r="Q58" s="70"/>
      <c r="R58" s="3"/>
      <c r="S58" s="3"/>
      <c r="T58" s="3"/>
      <c r="U58" s="3"/>
      <c r="V58" s="3"/>
      <c r="W58" s="3"/>
      <c r="X58" s="3"/>
      <c r="Y58" s="3"/>
      <c r="Z58" s="3"/>
    </row>
    <row r="59" spans="2:26" ht="12.75" hidden="1">
      <c r="B59" s="17"/>
      <c r="C59" s="1" t="s">
        <v>44</v>
      </c>
      <c r="D59" s="55" t="s">
        <v>47</v>
      </c>
      <c r="E59" s="17">
        <v>157.03</v>
      </c>
      <c r="F59" s="16"/>
      <c r="G59" s="16"/>
      <c r="H59" s="16"/>
      <c r="I59" s="16"/>
      <c r="J59" s="16"/>
      <c r="K59" s="16"/>
      <c r="L59" s="16"/>
      <c r="M59" s="18"/>
      <c r="P59" s="3"/>
      <c r="Q59" s="70"/>
      <c r="R59" s="3"/>
      <c r="S59" s="3"/>
      <c r="T59" s="3"/>
      <c r="U59" s="3"/>
      <c r="V59" s="3"/>
      <c r="W59" s="3"/>
      <c r="X59" s="3"/>
      <c r="Y59" s="3"/>
      <c r="Z59" s="3"/>
    </row>
    <row r="60" spans="2:26" ht="13.5" hidden="1" thickBot="1">
      <c r="B60" s="48"/>
      <c r="C60" s="49" t="s">
        <v>45</v>
      </c>
      <c r="D60" s="50" t="s">
        <v>48</v>
      </c>
      <c r="E60" s="34">
        <v>242.35</v>
      </c>
      <c r="F60" s="36"/>
      <c r="G60" s="36"/>
      <c r="H60" s="36">
        <v>30.82</v>
      </c>
      <c r="I60" s="36">
        <f>SUM(E60+H60)</f>
        <v>273.17</v>
      </c>
      <c r="J60" s="36"/>
      <c r="K60" s="16"/>
      <c r="L60" s="16"/>
      <c r="M60" s="18"/>
      <c r="P60" s="161"/>
      <c r="Q60" s="162"/>
      <c r="R60" s="161"/>
      <c r="S60" s="161"/>
      <c r="T60" s="161"/>
      <c r="U60" s="161"/>
      <c r="V60" s="161"/>
      <c r="W60" s="161"/>
      <c r="X60" s="161"/>
      <c r="Y60" s="3"/>
      <c r="Z60" s="3"/>
    </row>
    <row r="61" spans="2:26" ht="12.75" hidden="1">
      <c r="B61" s="6"/>
      <c r="C61" s="14" t="s">
        <v>40</v>
      </c>
      <c r="D61" s="7" t="s">
        <v>9</v>
      </c>
      <c r="E61" s="17">
        <v>17.94</v>
      </c>
      <c r="F61" s="16"/>
      <c r="G61" s="16">
        <v>13.38</v>
      </c>
      <c r="H61" s="16">
        <v>3.05</v>
      </c>
      <c r="I61" s="16">
        <f aca="true" t="shared" si="0" ref="I61:I73">SUM(E61+G61+H61)</f>
        <v>34.37</v>
      </c>
      <c r="J61" s="16"/>
      <c r="K61" s="16"/>
      <c r="L61" s="16"/>
      <c r="M61" s="18"/>
      <c r="P61" s="3"/>
      <c r="Q61" s="70"/>
      <c r="R61" s="3"/>
      <c r="S61" s="3"/>
      <c r="T61" s="3"/>
      <c r="U61" s="3"/>
      <c r="V61" s="3"/>
      <c r="W61" s="3"/>
      <c r="X61" s="3"/>
      <c r="Y61" s="3"/>
      <c r="Z61" s="3"/>
    </row>
    <row r="62" spans="2:26" ht="12.75" hidden="1">
      <c r="B62" s="17"/>
      <c r="C62" s="1" t="s">
        <v>40</v>
      </c>
      <c r="D62" s="55" t="s">
        <v>10</v>
      </c>
      <c r="E62" s="17">
        <v>17.94</v>
      </c>
      <c r="F62" s="16"/>
      <c r="G62" s="16">
        <v>13.38</v>
      </c>
      <c r="H62" s="16">
        <v>3.05</v>
      </c>
      <c r="I62" s="16">
        <f t="shared" si="0"/>
        <v>34.37</v>
      </c>
      <c r="J62" s="16"/>
      <c r="K62" s="16"/>
      <c r="L62" s="16"/>
      <c r="M62" s="18"/>
      <c r="P62" s="3"/>
      <c r="Q62" s="70"/>
      <c r="R62" s="3"/>
      <c r="S62" s="3"/>
      <c r="T62" s="3"/>
      <c r="U62" s="3"/>
      <c r="V62" s="3"/>
      <c r="W62" s="3"/>
      <c r="X62" s="3"/>
      <c r="Y62" s="3"/>
      <c r="Z62" s="3"/>
    </row>
    <row r="63" spans="2:26" ht="12.75" hidden="1">
      <c r="B63" s="17"/>
      <c r="C63" s="1" t="s">
        <v>40</v>
      </c>
      <c r="D63" s="55" t="s">
        <v>11</v>
      </c>
      <c r="E63" s="17">
        <v>17.94</v>
      </c>
      <c r="F63" s="16"/>
      <c r="G63" s="16">
        <v>13.38</v>
      </c>
      <c r="H63" s="16">
        <v>3.05</v>
      </c>
      <c r="I63" s="16">
        <f t="shared" si="0"/>
        <v>34.37</v>
      </c>
      <c r="J63" s="16"/>
      <c r="K63" s="16"/>
      <c r="L63" s="16"/>
      <c r="M63" s="18"/>
      <c r="P63" s="3"/>
      <c r="Q63" s="70"/>
      <c r="R63" s="3"/>
      <c r="S63" s="3"/>
      <c r="T63" s="3"/>
      <c r="U63" s="3"/>
      <c r="V63" s="3"/>
      <c r="W63" s="3"/>
      <c r="X63" s="3"/>
      <c r="Y63" s="3"/>
      <c r="Z63" s="3"/>
    </row>
    <row r="64" spans="2:26" ht="12.75" hidden="1">
      <c r="B64" s="17"/>
      <c r="C64" s="1" t="s">
        <v>40</v>
      </c>
      <c r="D64" s="55" t="s">
        <v>12</v>
      </c>
      <c r="E64" s="17">
        <v>16.15</v>
      </c>
      <c r="F64" s="16"/>
      <c r="G64" s="16">
        <v>12.04</v>
      </c>
      <c r="H64" s="16">
        <v>2.75</v>
      </c>
      <c r="I64" s="16">
        <f t="shared" si="0"/>
        <v>30.939999999999998</v>
      </c>
      <c r="J64" s="16"/>
      <c r="K64" s="16"/>
      <c r="L64" s="16"/>
      <c r="M64" s="18"/>
      <c r="P64" s="3"/>
      <c r="Q64" s="70"/>
      <c r="R64" s="3"/>
      <c r="S64" s="3"/>
      <c r="T64" s="3"/>
      <c r="U64" s="3"/>
      <c r="V64" s="3"/>
      <c r="W64" s="3"/>
      <c r="X64" s="3"/>
      <c r="Y64" s="3"/>
      <c r="Z64" s="3"/>
    </row>
    <row r="65" spans="2:26" ht="12.75" hidden="1">
      <c r="B65" s="17"/>
      <c r="C65" s="1" t="s">
        <v>40</v>
      </c>
      <c r="D65" s="55" t="s">
        <v>13</v>
      </c>
      <c r="E65" s="17">
        <v>19.56</v>
      </c>
      <c r="F65" s="16"/>
      <c r="G65" s="16">
        <v>14.59</v>
      </c>
      <c r="H65" s="16">
        <v>3.33</v>
      </c>
      <c r="I65" s="16">
        <f t="shared" si="0"/>
        <v>37.48</v>
      </c>
      <c r="J65" s="16"/>
      <c r="K65" s="16"/>
      <c r="L65" s="16"/>
      <c r="M65" s="18"/>
      <c r="P65" s="3"/>
      <c r="Q65" s="70"/>
      <c r="R65" s="3"/>
      <c r="S65" s="3"/>
      <c r="T65" s="3"/>
      <c r="U65" s="3"/>
      <c r="V65" s="3"/>
      <c r="W65" s="3"/>
      <c r="X65" s="3"/>
      <c r="Y65" s="3"/>
      <c r="Z65" s="3"/>
    </row>
    <row r="66" spans="2:26" ht="12.75" hidden="1">
      <c r="B66" s="17"/>
      <c r="C66" s="1" t="s">
        <v>40</v>
      </c>
      <c r="D66" s="55" t="s">
        <v>14</v>
      </c>
      <c r="E66" s="17">
        <v>21.6</v>
      </c>
      <c r="F66" s="16"/>
      <c r="G66" s="16">
        <v>16.11</v>
      </c>
      <c r="H66" s="16">
        <v>3.68</v>
      </c>
      <c r="I66" s="16">
        <f t="shared" si="0"/>
        <v>41.39</v>
      </c>
      <c r="J66" s="16"/>
      <c r="K66" s="16"/>
      <c r="L66" s="16"/>
      <c r="M66" s="18"/>
      <c r="P66" s="3"/>
      <c r="Q66" s="70"/>
      <c r="R66" s="3"/>
      <c r="S66" s="3"/>
      <c r="T66" s="3"/>
      <c r="U66" s="3"/>
      <c r="V66" s="3"/>
      <c r="W66" s="3"/>
      <c r="X66" s="3"/>
      <c r="Y66" s="3"/>
      <c r="Z66" s="3"/>
    </row>
    <row r="67" spans="2:26" ht="12.75" hidden="1">
      <c r="B67" s="17"/>
      <c r="C67" s="1" t="s">
        <v>40</v>
      </c>
      <c r="D67" s="55" t="s">
        <v>49</v>
      </c>
      <c r="E67" s="17">
        <v>9.64</v>
      </c>
      <c r="F67" s="16"/>
      <c r="G67" s="16">
        <v>7.19</v>
      </c>
      <c r="H67" s="16">
        <v>1.64</v>
      </c>
      <c r="I67" s="16">
        <f t="shared" si="0"/>
        <v>18.470000000000002</v>
      </c>
      <c r="J67" s="16"/>
      <c r="K67" s="16"/>
      <c r="L67" s="16"/>
      <c r="M67" s="18"/>
      <c r="P67" s="3"/>
      <c r="Q67" s="70"/>
      <c r="R67" s="3"/>
      <c r="S67" s="3"/>
      <c r="T67" s="3"/>
      <c r="U67" s="3"/>
      <c r="V67" s="3"/>
      <c r="W67" s="3"/>
      <c r="X67" s="3"/>
      <c r="Y67" s="3"/>
      <c r="Z67" s="3"/>
    </row>
    <row r="68" spans="2:26" ht="12.75" hidden="1">
      <c r="B68" s="17"/>
      <c r="C68" s="1" t="s">
        <v>40</v>
      </c>
      <c r="D68" s="55" t="s">
        <v>25</v>
      </c>
      <c r="E68" s="17">
        <v>13.26</v>
      </c>
      <c r="F68" s="16"/>
      <c r="G68" s="16">
        <v>9.89</v>
      </c>
      <c r="H68" s="16">
        <v>2.26</v>
      </c>
      <c r="I68" s="16">
        <f t="shared" si="0"/>
        <v>25.409999999999997</v>
      </c>
      <c r="J68" s="16"/>
      <c r="K68" s="16"/>
      <c r="L68" s="16"/>
      <c r="M68" s="18"/>
      <c r="P68" s="3"/>
      <c r="Q68" s="70"/>
      <c r="R68" s="3"/>
      <c r="S68" s="3"/>
      <c r="T68" s="3"/>
      <c r="U68" s="3"/>
      <c r="V68" s="3"/>
      <c r="W68" s="3"/>
      <c r="X68" s="3"/>
      <c r="Y68" s="3"/>
      <c r="Z68" s="3"/>
    </row>
    <row r="69" spans="2:26" ht="12.75" hidden="1">
      <c r="B69" s="17"/>
      <c r="C69" s="1" t="s">
        <v>40</v>
      </c>
      <c r="D69" s="55" t="s">
        <v>17</v>
      </c>
      <c r="E69" s="17">
        <v>22.35</v>
      </c>
      <c r="F69" s="16"/>
      <c r="G69" s="16">
        <v>16.67</v>
      </c>
      <c r="H69" s="16">
        <v>3.8</v>
      </c>
      <c r="I69" s="16">
        <f t="shared" si="0"/>
        <v>42.82</v>
      </c>
      <c r="J69" s="16"/>
      <c r="K69" s="16"/>
      <c r="L69" s="16"/>
      <c r="M69" s="18"/>
      <c r="P69" s="3"/>
      <c r="Q69" s="70"/>
      <c r="R69" s="3"/>
      <c r="S69" s="3"/>
      <c r="T69" s="3"/>
      <c r="U69" s="3"/>
      <c r="V69" s="3"/>
      <c r="W69" s="3"/>
      <c r="X69" s="3"/>
      <c r="Y69" s="3"/>
      <c r="Z69" s="3"/>
    </row>
    <row r="70" spans="2:26" ht="12.75" hidden="1">
      <c r="B70" s="17"/>
      <c r="C70" s="1" t="s">
        <v>40</v>
      </c>
      <c r="D70" s="55" t="s">
        <v>18</v>
      </c>
      <c r="E70" s="17">
        <v>13.86</v>
      </c>
      <c r="F70" s="16"/>
      <c r="G70" s="16">
        <v>10.33</v>
      </c>
      <c r="H70" s="16">
        <v>2.36</v>
      </c>
      <c r="I70" s="16">
        <f t="shared" si="0"/>
        <v>26.549999999999997</v>
      </c>
      <c r="J70" s="16"/>
      <c r="K70" s="16"/>
      <c r="L70" s="16"/>
      <c r="M70" s="18"/>
      <c r="P70" s="3"/>
      <c r="Q70" s="70"/>
      <c r="R70" s="3"/>
      <c r="S70" s="3"/>
      <c r="T70" s="3"/>
      <c r="U70" s="3"/>
      <c r="V70" s="3"/>
      <c r="W70" s="3"/>
      <c r="X70" s="3"/>
      <c r="Y70" s="3"/>
      <c r="Z70" s="3"/>
    </row>
    <row r="71" spans="2:26" ht="12.75" hidden="1">
      <c r="B71" s="17"/>
      <c r="C71" s="1" t="s">
        <v>40</v>
      </c>
      <c r="D71" s="55" t="s">
        <v>19</v>
      </c>
      <c r="E71" s="17">
        <v>13.29</v>
      </c>
      <c r="F71" s="16"/>
      <c r="G71" s="16">
        <v>9.91</v>
      </c>
      <c r="H71" s="16">
        <v>2.26</v>
      </c>
      <c r="I71" s="16">
        <f t="shared" si="0"/>
        <v>25.46</v>
      </c>
      <c r="J71" s="16"/>
      <c r="K71" s="16"/>
      <c r="L71" s="16"/>
      <c r="M71" s="18"/>
      <c r="P71" s="3"/>
      <c r="Q71" s="70"/>
      <c r="R71" s="3"/>
      <c r="S71" s="3"/>
      <c r="T71" s="3"/>
      <c r="U71" s="3"/>
      <c r="V71" s="3"/>
      <c r="W71" s="3"/>
      <c r="X71" s="3"/>
      <c r="Y71" s="3"/>
      <c r="Z71" s="3"/>
    </row>
    <row r="72" spans="2:26" ht="12.75" hidden="1">
      <c r="B72" s="17"/>
      <c r="C72" s="1" t="s">
        <v>40</v>
      </c>
      <c r="D72" s="55" t="s">
        <v>20</v>
      </c>
      <c r="E72" s="17">
        <v>13.29</v>
      </c>
      <c r="F72" s="16"/>
      <c r="G72" s="16">
        <v>9.91</v>
      </c>
      <c r="H72" s="16">
        <v>2.26</v>
      </c>
      <c r="I72" s="16">
        <f t="shared" si="0"/>
        <v>25.46</v>
      </c>
      <c r="J72" s="16"/>
      <c r="K72" s="16"/>
      <c r="L72" s="16"/>
      <c r="M72" s="18"/>
      <c r="P72" s="3"/>
      <c r="Q72" s="70"/>
      <c r="R72" s="3"/>
      <c r="S72" s="3"/>
      <c r="T72" s="3"/>
      <c r="U72" s="3"/>
      <c r="V72" s="3"/>
      <c r="W72" s="3"/>
      <c r="X72" s="3"/>
      <c r="Y72" s="3"/>
      <c r="Z72" s="3"/>
    </row>
    <row r="73" spans="2:26" ht="13.5" hidden="1" thickBot="1">
      <c r="B73" s="4"/>
      <c r="C73" s="13" t="s">
        <v>40</v>
      </c>
      <c r="D73" s="5" t="s">
        <v>21</v>
      </c>
      <c r="E73" s="17">
        <v>13.29</v>
      </c>
      <c r="F73" s="16"/>
      <c r="G73" s="16">
        <v>9.91</v>
      </c>
      <c r="H73" s="16">
        <v>2.26</v>
      </c>
      <c r="I73" s="16">
        <f t="shared" si="0"/>
        <v>25.46</v>
      </c>
      <c r="J73" s="16"/>
      <c r="K73" s="16"/>
      <c r="L73" s="16"/>
      <c r="M73" s="18"/>
      <c r="P73" s="3"/>
      <c r="Q73" s="70"/>
      <c r="R73" s="3"/>
      <c r="S73" s="3"/>
      <c r="T73" s="3"/>
      <c r="U73" s="3"/>
      <c r="V73" s="3"/>
      <c r="W73" s="3"/>
      <c r="X73" s="3"/>
      <c r="Y73" s="3"/>
      <c r="Z73" s="3"/>
    </row>
    <row r="74" spans="2:26" ht="12.75" hidden="1">
      <c r="B74" s="6"/>
      <c r="C74" s="14" t="s">
        <v>40</v>
      </c>
      <c r="D74" s="7" t="s">
        <v>50</v>
      </c>
      <c r="E74" s="17">
        <v>66.26</v>
      </c>
      <c r="F74" s="16"/>
      <c r="G74" s="16"/>
      <c r="H74" s="16">
        <v>8.03</v>
      </c>
      <c r="I74" s="16">
        <f aca="true" t="shared" si="1" ref="I74:I80">SUM(E74+H74)</f>
        <v>74.29</v>
      </c>
      <c r="J74" s="16"/>
      <c r="K74" s="16"/>
      <c r="L74" s="16"/>
      <c r="M74" s="18"/>
      <c r="P74" s="3"/>
      <c r="Q74" s="70"/>
      <c r="R74" s="3"/>
      <c r="S74" s="3"/>
      <c r="T74" s="3"/>
      <c r="U74" s="3"/>
      <c r="V74" s="3"/>
      <c r="W74" s="3"/>
      <c r="X74" s="3"/>
      <c r="Y74" s="3"/>
      <c r="Z74" s="3"/>
    </row>
    <row r="75" spans="2:26" ht="12.75" hidden="1">
      <c r="B75" s="37"/>
      <c r="C75" s="38" t="s">
        <v>40</v>
      </c>
      <c r="D75" s="59" t="s">
        <v>51</v>
      </c>
      <c r="E75" s="37">
        <v>35.41</v>
      </c>
      <c r="F75" s="39"/>
      <c r="G75" s="39"/>
      <c r="H75" s="39">
        <v>4.29</v>
      </c>
      <c r="I75" s="39">
        <f t="shared" si="1"/>
        <v>39.699999999999996</v>
      </c>
      <c r="J75" s="39"/>
      <c r="K75" s="16"/>
      <c r="L75" s="16"/>
      <c r="M75" s="18"/>
      <c r="P75" s="81"/>
      <c r="Q75" s="159"/>
      <c r="R75" s="81"/>
      <c r="S75" s="81"/>
      <c r="T75" s="81"/>
      <c r="U75" s="81"/>
      <c r="V75" s="81"/>
      <c r="W75" s="81"/>
      <c r="X75" s="81"/>
      <c r="Y75" s="3"/>
      <c r="Z75" s="3"/>
    </row>
    <row r="76" spans="2:26" ht="12.75" hidden="1">
      <c r="B76" s="37"/>
      <c r="C76" s="38" t="s">
        <v>40</v>
      </c>
      <c r="D76" s="59" t="s">
        <v>52</v>
      </c>
      <c r="E76" s="37">
        <v>17.15</v>
      </c>
      <c r="F76" s="39"/>
      <c r="G76" s="39"/>
      <c r="H76" s="39">
        <v>2.08</v>
      </c>
      <c r="I76" s="39">
        <f t="shared" si="1"/>
        <v>19.229999999999997</v>
      </c>
      <c r="J76" s="39"/>
      <c r="K76" s="16"/>
      <c r="L76" s="16"/>
      <c r="M76" s="18"/>
      <c r="P76" s="81"/>
      <c r="Q76" s="159"/>
      <c r="R76" s="81"/>
      <c r="S76" s="81"/>
      <c r="T76" s="81"/>
      <c r="U76" s="81"/>
      <c r="V76" s="81"/>
      <c r="W76" s="81"/>
      <c r="X76" s="81"/>
      <c r="Y76" s="3"/>
      <c r="Z76" s="3"/>
    </row>
    <row r="77" spans="2:26" ht="12.75" hidden="1">
      <c r="B77" s="17"/>
      <c r="C77" s="1" t="s">
        <v>40</v>
      </c>
      <c r="D77" s="55" t="s">
        <v>53</v>
      </c>
      <c r="E77" s="17">
        <v>27.2</v>
      </c>
      <c r="F77" s="16"/>
      <c r="G77" s="16"/>
      <c r="H77" s="16">
        <v>3.29</v>
      </c>
      <c r="I77" s="16">
        <f t="shared" si="1"/>
        <v>30.49</v>
      </c>
      <c r="J77" s="16"/>
      <c r="K77" s="16"/>
      <c r="L77" s="16"/>
      <c r="M77" s="18"/>
      <c r="P77" s="3"/>
      <c r="Q77" s="70"/>
      <c r="R77" s="3"/>
      <c r="S77" s="3"/>
      <c r="T77" s="3"/>
      <c r="U77" s="3"/>
      <c r="V77" s="3"/>
      <c r="W77" s="3"/>
      <c r="X77" s="3"/>
      <c r="Y77" s="3"/>
      <c r="Z77" s="3"/>
    </row>
    <row r="78" spans="2:26" ht="12.75" hidden="1">
      <c r="B78" s="17"/>
      <c r="C78" s="1" t="s">
        <v>40</v>
      </c>
      <c r="D78" s="55" t="s">
        <v>54</v>
      </c>
      <c r="E78" s="17">
        <v>22.12</v>
      </c>
      <c r="F78" s="16"/>
      <c r="G78" s="16"/>
      <c r="H78" s="16">
        <v>2.68</v>
      </c>
      <c r="I78" s="16">
        <f t="shared" si="1"/>
        <v>24.8</v>
      </c>
      <c r="J78" s="16"/>
      <c r="K78" s="16"/>
      <c r="L78" s="16"/>
      <c r="M78" s="18"/>
      <c r="P78" s="3"/>
      <c r="Q78" s="70"/>
      <c r="R78" s="3"/>
      <c r="S78" s="3"/>
      <c r="T78" s="3"/>
      <c r="U78" s="3"/>
      <c r="V78" s="3"/>
      <c r="W78" s="3"/>
      <c r="X78" s="3"/>
      <c r="Y78" s="3"/>
      <c r="Z78" s="3"/>
    </row>
    <row r="79" spans="2:26" ht="12.75" hidden="1">
      <c r="B79" s="17"/>
      <c r="C79" s="1" t="s">
        <v>40</v>
      </c>
      <c r="D79" s="55" t="s">
        <v>55</v>
      </c>
      <c r="E79" s="17">
        <v>32.7</v>
      </c>
      <c r="F79" s="16"/>
      <c r="G79" s="16"/>
      <c r="H79" s="16">
        <v>3.96</v>
      </c>
      <c r="I79" s="16">
        <f t="shared" si="1"/>
        <v>36.660000000000004</v>
      </c>
      <c r="J79" s="16"/>
      <c r="K79" s="16"/>
      <c r="L79" s="16"/>
      <c r="M79" s="18"/>
      <c r="P79" s="3"/>
      <c r="Q79" s="70"/>
      <c r="R79" s="3"/>
      <c r="S79" s="3"/>
      <c r="T79" s="3"/>
      <c r="U79" s="3"/>
      <c r="V79" s="3"/>
      <c r="W79" s="3"/>
      <c r="X79" s="3"/>
      <c r="Y79" s="3"/>
      <c r="Z79" s="3"/>
    </row>
    <row r="80" spans="2:26" ht="13.5" hidden="1" thickBot="1">
      <c r="B80" s="4"/>
      <c r="C80" s="13" t="s">
        <v>40</v>
      </c>
      <c r="D80" s="5" t="s">
        <v>56</v>
      </c>
      <c r="E80" s="17">
        <v>36.89</v>
      </c>
      <c r="F80" s="16"/>
      <c r="G80" s="16"/>
      <c r="H80" s="16">
        <v>4.47</v>
      </c>
      <c r="I80" s="16">
        <f t="shared" si="1"/>
        <v>41.36</v>
      </c>
      <c r="J80" s="16"/>
      <c r="K80" s="16"/>
      <c r="L80" s="16"/>
      <c r="M80" s="18"/>
      <c r="P80" s="3"/>
      <c r="Q80" s="70"/>
      <c r="R80" s="3"/>
      <c r="S80" s="3"/>
      <c r="T80" s="3"/>
      <c r="U80" s="3"/>
      <c r="V80" s="3"/>
      <c r="W80" s="3"/>
      <c r="X80" s="3"/>
      <c r="Y80" s="3"/>
      <c r="Z80" s="3"/>
    </row>
    <row r="81" spans="2:26" ht="12.75" hidden="1">
      <c r="B81" s="6"/>
      <c r="C81" s="14" t="s">
        <v>40</v>
      </c>
      <c r="D81" s="7" t="s">
        <v>58</v>
      </c>
      <c r="E81" s="17">
        <v>24.72</v>
      </c>
      <c r="F81" s="16"/>
      <c r="G81" s="16"/>
      <c r="H81" s="16"/>
      <c r="I81" s="16"/>
      <c r="J81" s="16"/>
      <c r="K81" s="16"/>
      <c r="L81" s="16"/>
      <c r="M81" s="18"/>
      <c r="P81" s="3"/>
      <c r="Q81" s="70"/>
      <c r="R81" s="3"/>
      <c r="S81" s="3"/>
      <c r="T81" s="3"/>
      <c r="U81" s="3"/>
      <c r="V81" s="3"/>
      <c r="W81" s="3"/>
      <c r="X81" s="3"/>
      <c r="Y81" s="3"/>
      <c r="Z81" s="3"/>
    </row>
    <row r="82" spans="2:26" ht="12.75" hidden="1">
      <c r="B82" s="17"/>
      <c r="C82" s="1" t="s">
        <v>44</v>
      </c>
      <c r="D82" s="55" t="s">
        <v>37</v>
      </c>
      <c r="E82" s="17">
        <v>35.64</v>
      </c>
      <c r="F82" s="16"/>
      <c r="G82" s="16"/>
      <c r="H82" s="16"/>
      <c r="I82" s="16"/>
      <c r="J82" s="16"/>
      <c r="K82" s="16"/>
      <c r="L82" s="16"/>
      <c r="M82" s="18"/>
      <c r="P82" s="3"/>
      <c r="Q82" s="70"/>
      <c r="R82" s="3"/>
      <c r="S82" s="3"/>
      <c r="T82" s="3"/>
      <c r="U82" s="3"/>
      <c r="V82" s="3"/>
      <c r="W82" s="3"/>
      <c r="X82" s="3"/>
      <c r="Y82" s="3"/>
      <c r="Z82" s="3"/>
    </row>
    <row r="83" spans="2:26" ht="13.5" hidden="1" thickBot="1">
      <c r="B83" s="4"/>
      <c r="C83" s="13" t="s">
        <v>57</v>
      </c>
      <c r="D83" s="5" t="s">
        <v>59</v>
      </c>
      <c r="E83" s="17">
        <v>60.36</v>
      </c>
      <c r="F83" s="16"/>
      <c r="G83" s="16"/>
      <c r="H83" s="16">
        <v>7.68</v>
      </c>
      <c r="I83" s="16">
        <f>SUM(E83+H83)</f>
        <v>68.03999999999999</v>
      </c>
      <c r="J83" s="16"/>
      <c r="K83" s="16"/>
      <c r="L83" s="16"/>
      <c r="M83" s="18"/>
      <c r="P83" s="3"/>
      <c r="Q83" s="70"/>
      <c r="R83" s="3"/>
      <c r="S83" s="3"/>
      <c r="T83" s="3"/>
      <c r="U83" s="3"/>
      <c r="V83" s="3"/>
      <c r="W83" s="3"/>
      <c r="X83" s="3"/>
      <c r="Y83" s="3"/>
      <c r="Z83" s="3"/>
    </row>
    <row r="84" spans="2:26" ht="12.75" hidden="1">
      <c r="B84" s="6"/>
      <c r="C84" s="14" t="s">
        <v>40</v>
      </c>
      <c r="D84" s="7" t="s">
        <v>60</v>
      </c>
      <c r="E84" s="17">
        <v>43.21</v>
      </c>
      <c r="F84" s="16"/>
      <c r="G84" s="16"/>
      <c r="H84" s="16"/>
      <c r="I84" s="16"/>
      <c r="J84" s="16"/>
      <c r="K84" s="16"/>
      <c r="L84" s="16"/>
      <c r="M84" s="18"/>
      <c r="P84" s="3"/>
      <c r="Q84" s="70"/>
      <c r="R84" s="3"/>
      <c r="S84" s="3"/>
      <c r="T84" s="3"/>
      <c r="U84" s="3"/>
      <c r="V84" s="3"/>
      <c r="W84" s="3"/>
      <c r="X84" s="3"/>
      <c r="Y84" s="3"/>
      <c r="Z84" s="3"/>
    </row>
    <row r="85" spans="2:26" ht="12.75" hidden="1">
      <c r="B85" s="17"/>
      <c r="C85" s="1" t="s">
        <v>44</v>
      </c>
      <c r="D85" s="55" t="s">
        <v>61</v>
      </c>
      <c r="E85" s="17">
        <v>54.54</v>
      </c>
      <c r="F85" s="16"/>
      <c r="G85" s="16"/>
      <c r="H85" s="16"/>
      <c r="I85" s="16"/>
      <c r="J85" s="16"/>
      <c r="K85" s="16"/>
      <c r="L85" s="16"/>
      <c r="M85" s="18"/>
      <c r="P85" s="3"/>
      <c r="Q85" s="70"/>
      <c r="R85" s="3"/>
      <c r="S85" s="3"/>
      <c r="T85" s="3"/>
      <c r="U85" s="3"/>
      <c r="V85" s="3"/>
      <c r="W85" s="3"/>
      <c r="X85" s="3"/>
      <c r="Y85" s="3"/>
      <c r="Z85" s="3"/>
    </row>
    <row r="86" spans="2:26" ht="12.75" hidden="1">
      <c r="B86" s="2"/>
      <c r="C86" s="12" t="s">
        <v>57</v>
      </c>
      <c r="D86" s="3" t="s">
        <v>62</v>
      </c>
      <c r="E86" s="17">
        <v>97.75</v>
      </c>
      <c r="F86" s="16"/>
      <c r="G86" s="16"/>
      <c r="H86" s="16">
        <v>12.43</v>
      </c>
      <c r="I86" s="16">
        <f>SUM(E86+H86)</f>
        <v>110.18</v>
      </c>
      <c r="J86" s="16"/>
      <c r="K86" s="16"/>
      <c r="L86" s="16"/>
      <c r="M86" s="18"/>
      <c r="P86" s="3"/>
      <c r="Q86" s="70"/>
      <c r="R86" s="3"/>
      <c r="S86" s="3"/>
      <c r="T86" s="3"/>
      <c r="U86" s="3"/>
      <c r="V86" s="3"/>
      <c r="W86" s="3"/>
      <c r="X86" s="3"/>
      <c r="Y86" s="3"/>
      <c r="Z86" s="3"/>
    </row>
    <row r="87" spans="2:26" ht="12.75" hidden="1">
      <c r="B87" s="184" t="s">
        <v>63</v>
      </c>
      <c r="C87" s="185" t="s">
        <v>100</v>
      </c>
      <c r="D87" s="186" t="s">
        <v>101</v>
      </c>
      <c r="E87" s="187">
        <v>63.94</v>
      </c>
      <c r="F87" s="186">
        <v>4</v>
      </c>
      <c r="G87" s="187">
        <v>3.5</v>
      </c>
      <c r="H87" s="187">
        <v>9.61</v>
      </c>
      <c r="I87" s="188">
        <f>E87+G87+H87</f>
        <v>77.05</v>
      </c>
      <c r="J87" s="189"/>
      <c r="K87" s="182"/>
      <c r="L87" s="181">
        <v>1000</v>
      </c>
      <c r="M87" s="190"/>
      <c r="P87" s="163"/>
      <c r="Q87" s="163"/>
      <c r="R87" s="52"/>
      <c r="S87" s="52"/>
      <c r="T87" s="52"/>
      <c r="U87" s="52"/>
      <c r="V87" s="52"/>
      <c r="W87" s="52"/>
      <c r="X87" s="52"/>
      <c r="Y87" s="3"/>
      <c r="Z87" s="3"/>
    </row>
    <row r="88" spans="2:26" ht="13.5" hidden="1" thickBot="1">
      <c r="B88" s="85"/>
      <c r="C88" s="86"/>
      <c r="D88" s="87"/>
      <c r="E88" s="191"/>
      <c r="F88" s="192"/>
      <c r="G88" s="192"/>
      <c r="H88" s="192"/>
      <c r="I88" s="192"/>
      <c r="J88" s="193"/>
      <c r="K88" s="183"/>
      <c r="L88" s="61">
        <v>1200</v>
      </c>
      <c r="M88" s="65"/>
      <c r="P88" s="160"/>
      <c r="Q88" s="160"/>
      <c r="R88" s="69"/>
      <c r="S88" s="69"/>
      <c r="T88" s="69"/>
      <c r="U88" s="69"/>
      <c r="V88" s="69"/>
      <c r="W88" s="69"/>
      <c r="X88" s="69"/>
      <c r="Y88" s="3"/>
      <c r="Z88" s="3"/>
    </row>
    <row r="89" spans="2:26" ht="12.75" hidden="1">
      <c r="B89" s="90"/>
      <c r="C89" s="91"/>
      <c r="D89" s="92"/>
      <c r="E89" s="93"/>
      <c r="F89" s="94"/>
      <c r="G89" s="94"/>
      <c r="H89" s="94"/>
      <c r="I89" s="94"/>
      <c r="J89" s="39"/>
      <c r="K89" s="63"/>
      <c r="L89" s="16">
        <v>1200</v>
      </c>
      <c r="M89" s="18"/>
      <c r="P89" s="159"/>
      <c r="Q89" s="159"/>
      <c r="R89" s="81"/>
      <c r="S89" s="81"/>
      <c r="T89" s="81"/>
      <c r="U89" s="81"/>
      <c r="V89" s="81"/>
      <c r="W89" s="81"/>
      <c r="X89" s="81"/>
      <c r="Y89" s="3"/>
      <c r="Z89" s="3"/>
    </row>
    <row r="90" spans="2:26" ht="13.5" hidden="1" thickBot="1">
      <c r="B90" s="95"/>
      <c r="C90" s="96"/>
      <c r="D90" s="97"/>
      <c r="E90" s="98"/>
      <c r="F90" s="99"/>
      <c r="G90" s="99"/>
      <c r="H90" s="99"/>
      <c r="I90" s="99"/>
      <c r="J90" s="51"/>
      <c r="K90" s="63"/>
      <c r="L90" s="16">
        <v>1200</v>
      </c>
      <c r="M90" s="18"/>
      <c r="P90" s="163"/>
      <c r="Q90" s="163"/>
      <c r="R90" s="52"/>
      <c r="S90" s="52"/>
      <c r="T90" s="52"/>
      <c r="U90" s="52"/>
      <c r="V90" s="52"/>
      <c r="W90" s="52"/>
      <c r="X90" s="52"/>
      <c r="Y90" s="3"/>
      <c r="Z90" s="3"/>
    </row>
    <row r="91" spans="2:26" ht="12.75" hidden="1">
      <c r="B91" s="90"/>
      <c r="C91" s="91"/>
      <c r="D91" s="92"/>
      <c r="E91" s="93"/>
      <c r="F91" s="94"/>
      <c r="G91" s="94"/>
      <c r="H91" s="94"/>
      <c r="I91" s="94"/>
      <c r="J91" s="39"/>
      <c r="K91" s="63"/>
      <c r="L91" s="16">
        <v>1200</v>
      </c>
      <c r="M91" s="18"/>
      <c r="P91" s="159"/>
      <c r="Q91" s="159"/>
      <c r="R91" s="81"/>
      <c r="S91" s="81"/>
      <c r="T91" s="81"/>
      <c r="U91" s="81"/>
      <c r="V91" s="81"/>
      <c r="W91" s="81"/>
      <c r="X91" s="81"/>
      <c r="Y91" s="3"/>
      <c r="Z91" s="3"/>
    </row>
    <row r="92" spans="2:26" ht="12.75" hidden="1">
      <c r="B92" s="176"/>
      <c r="C92" s="194"/>
      <c r="D92" s="97"/>
      <c r="E92" s="195"/>
      <c r="F92" s="177"/>
      <c r="G92" s="177"/>
      <c r="H92" s="177"/>
      <c r="I92" s="177"/>
      <c r="J92" s="189"/>
      <c r="K92" s="182"/>
      <c r="L92" s="181">
        <v>1200</v>
      </c>
      <c r="M92" s="190"/>
      <c r="P92" s="163"/>
      <c r="Q92" s="163"/>
      <c r="R92" s="52"/>
      <c r="S92" s="52"/>
      <c r="T92" s="52"/>
      <c r="U92" s="52"/>
      <c r="V92" s="52"/>
      <c r="W92" s="52"/>
      <c r="X92" s="52"/>
      <c r="Y92" s="3"/>
      <c r="Z92" s="3"/>
    </row>
    <row r="93" spans="2:26" ht="13.5" thickBot="1">
      <c r="B93" s="244" t="s">
        <v>63</v>
      </c>
      <c r="C93" s="245" t="s">
        <v>100</v>
      </c>
      <c r="D93" s="246" t="s">
        <v>115</v>
      </c>
      <c r="E93" s="247">
        <v>96.9</v>
      </c>
      <c r="F93" s="246">
        <v>5</v>
      </c>
      <c r="G93" s="247">
        <v>3.5</v>
      </c>
      <c r="H93" s="248">
        <v>13.79</v>
      </c>
      <c r="I93" s="248">
        <v>114.19</v>
      </c>
      <c r="J93" s="249"/>
      <c r="K93" s="250"/>
      <c r="L93" s="249">
        <v>1400</v>
      </c>
      <c r="M93" s="251">
        <f>SUM(I93*L93)</f>
        <v>159866</v>
      </c>
      <c r="P93" s="73"/>
      <c r="Q93" s="73"/>
      <c r="R93" s="72"/>
      <c r="S93" s="72"/>
      <c r="T93" s="72"/>
      <c r="U93" s="72"/>
      <c r="V93" s="72"/>
      <c r="W93" s="72"/>
      <c r="X93" s="72"/>
      <c r="Y93" s="3"/>
      <c r="Z93" s="3"/>
    </row>
    <row r="94" spans="2:26" ht="13.5" thickBot="1">
      <c r="B94" s="252" t="s">
        <v>63</v>
      </c>
      <c r="C94" s="246" t="s">
        <v>102</v>
      </c>
      <c r="D94" s="246" t="s">
        <v>103</v>
      </c>
      <c r="E94" s="253">
        <v>96.9</v>
      </c>
      <c r="F94" s="246">
        <v>8</v>
      </c>
      <c r="G94" s="253">
        <v>4.5</v>
      </c>
      <c r="H94" s="253">
        <v>13.83</v>
      </c>
      <c r="I94" s="254">
        <f>E94+G94+H94</f>
        <v>115.23</v>
      </c>
      <c r="J94" s="249"/>
      <c r="K94" s="250"/>
      <c r="L94" s="249">
        <v>1400</v>
      </c>
      <c r="M94" s="255">
        <f>SUM(I94*L94)</f>
        <v>161322</v>
      </c>
      <c r="P94" s="70"/>
      <c r="Q94" s="70"/>
      <c r="R94" s="3"/>
      <c r="S94" s="3"/>
      <c r="T94" s="3"/>
      <c r="U94" s="3"/>
      <c r="V94" s="3"/>
      <c r="W94" s="3"/>
      <c r="X94" s="3"/>
      <c r="Y94" s="3"/>
      <c r="Z94" s="3"/>
    </row>
    <row r="95" spans="2:26" ht="13.5" thickBot="1">
      <c r="B95" s="103" t="s">
        <v>63</v>
      </c>
      <c r="C95" s="106" t="s">
        <v>108</v>
      </c>
      <c r="D95" s="106" t="s">
        <v>111</v>
      </c>
      <c r="E95" s="112">
        <v>45.97</v>
      </c>
      <c r="F95" s="106"/>
      <c r="G95" s="112"/>
      <c r="H95" s="112"/>
      <c r="I95" s="196"/>
      <c r="J95" s="22"/>
      <c r="K95" s="197"/>
      <c r="L95" s="22"/>
      <c r="M95" s="198"/>
      <c r="P95" s="70"/>
      <c r="Q95" s="70"/>
      <c r="R95" s="3"/>
      <c r="S95" s="3"/>
      <c r="T95" s="3"/>
      <c r="U95" s="3"/>
      <c r="V95" s="3"/>
      <c r="W95" s="3"/>
      <c r="X95" s="3"/>
      <c r="Y95" s="3"/>
      <c r="Z95" s="3"/>
    </row>
    <row r="96" spans="2:26" ht="12.75">
      <c r="B96" s="113"/>
      <c r="C96" s="82" t="s">
        <v>109</v>
      </c>
      <c r="D96" s="82" t="s">
        <v>113</v>
      </c>
      <c r="E96" s="83">
        <v>60.97</v>
      </c>
      <c r="F96" s="82"/>
      <c r="G96" s="83"/>
      <c r="H96" s="83"/>
      <c r="I96" s="200"/>
      <c r="J96" s="16"/>
      <c r="K96" s="63"/>
      <c r="L96" s="16"/>
      <c r="M96" s="67"/>
      <c r="P96" s="70"/>
      <c r="Q96" s="70"/>
      <c r="R96" s="3"/>
      <c r="S96" s="3"/>
      <c r="T96" s="3"/>
      <c r="U96" s="3"/>
      <c r="V96" s="3"/>
      <c r="W96" s="3"/>
      <c r="X96" s="3"/>
      <c r="Y96" s="3"/>
      <c r="Z96" s="3"/>
    </row>
    <row r="97" spans="2:26" ht="12.75">
      <c r="B97" s="113"/>
      <c r="C97" s="82" t="s">
        <v>109</v>
      </c>
      <c r="D97" s="82" t="s">
        <v>114</v>
      </c>
      <c r="E97" s="204">
        <v>26.09</v>
      </c>
      <c r="F97" s="82"/>
      <c r="G97" s="83"/>
      <c r="H97" s="83"/>
      <c r="I97" s="200"/>
      <c r="J97" s="16"/>
      <c r="K97" s="63"/>
      <c r="L97" s="16"/>
      <c r="M97" s="18"/>
      <c r="P97" s="70"/>
      <c r="Q97" s="70"/>
      <c r="R97" s="3"/>
      <c r="S97" s="3"/>
      <c r="T97" s="3"/>
      <c r="U97" s="3"/>
      <c r="V97" s="3"/>
      <c r="W97" s="3"/>
      <c r="X97" s="3"/>
      <c r="Y97" s="3"/>
      <c r="Z97" s="3"/>
    </row>
    <row r="98" spans="2:26" ht="13.5" thickBot="1">
      <c r="B98" s="113"/>
      <c r="C98" s="178" t="s">
        <v>110</v>
      </c>
      <c r="D98" s="178" t="s">
        <v>112</v>
      </c>
      <c r="E98" s="179">
        <v>133.03</v>
      </c>
      <c r="F98" s="178">
        <v>14</v>
      </c>
      <c r="G98" s="180">
        <v>3.31</v>
      </c>
      <c r="H98" s="180">
        <v>17.36</v>
      </c>
      <c r="I98" s="188">
        <v>153.7</v>
      </c>
      <c r="J98" s="201"/>
      <c r="K98" s="202"/>
      <c r="L98" s="201">
        <v>1200</v>
      </c>
      <c r="M98" s="203">
        <f>SUM(I98*L98)</f>
        <v>184440</v>
      </c>
      <c r="P98" s="70"/>
      <c r="Q98" s="70"/>
      <c r="R98" s="3"/>
      <c r="S98" s="3"/>
      <c r="T98" s="3"/>
      <c r="U98" s="3"/>
      <c r="V98" s="3"/>
      <c r="W98" s="3"/>
      <c r="X98" s="3"/>
      <c r="Y98" s="3"/>
      <c r="Z98" s="3"/>
    </row>
    <row r="99" spans="2:26" ht="12.75">
      <c r="B99" s="209"/>
      <c r="C99" s="106"/>
      <c r="D99" s="106"/>
      <c r="E99" s="179"/>
      <c r="F99" s="178"/>
      <c r="G99" s="180"/>
      <c r="H99" s="180"/>
      <c r="I99" s="188"/>
      <c r="J99" s="201"/>
      <c r="K99" s="202"/>
      <c r="L99" s="201"/>
      <c r="M99" s="205"/>
      <c r="P99" s="70"/>
      <c r="Q99" s="70"/>
      <c r="R99" s="3"/>
      <c r="S99" s="3"/>
      <c r="T99" s="3"/>
      <c r="U99" s="3"/>
      <c r="V99" s="3"/>
      <c r="W99" s="3"/>
      <c r="X99" s="3"/>
      <c r="Y99" s="3"/>
      <c r="Z99" s="3"/>
    </row>
    <row r="100" spans="2:26" ht="12.75" hidden="1">
      <c r="B100" s="100" t="s">
        <v>64</v>
      </c>
      <c r="C100" s="199" t="s">
        <v>76</v>
      </c>
      <c r="D100" s="199" t="s">
        <v>101</v>
      </c>
      <c r="E100" s="206">
        <v>50.09</v>
      </c>
      <c r="F100" s="199"/>
      <c r="G100" s="207"/>
      <c r="H100" s="207"/>
      <c r="I100" s="107"/>
      <c r="J100" s="208"/>
      <c r="K100" s="183"/>
      <c r="L100" s="61"/>
      <c r="M100" s="65"/>
      <c r="P100" s="162"/>
      <c r="Q100" s="162"/>
      <c r="R100" s="161"/>
      <c r="S100" s="161"/>
      <c r="T100" s="161"/>
      <c r="U100" s="161"/>
      <c r="V100" s="161"/>
      <c r="W100" s="161"/>
      <c r="X100" s="161"/>
      <c r="Y100" s="3"/>
      <c r="Z100" s="3"/>
    </row>
    <row r="101" spans="2:26" ht="12.75" hidden="1">
      <c r="B101" s="108" t="s">
        <v>64</v>
      </c>
      <c r="C101" s="109" t="s">
        <v>76</v>
      </c>
      <c r="D101" s="109" t="s">
        <v>107</v>
      </c>
      <c r="E101" s="117">
        <v>21.36</v>
      </c>
      <c r="F101" s="109"/>
      <c r="G101" s="118"/>
      <c r="H101" s="118"/>
      <c r="I101" s="107"/>
      <c r="J101" s="36"/>
      <c r="K101" s="63"/>
      <c r="L101" s="16"/>
      <c r="M101" s="18"/>
      <c r="P101" s="162"/>
      <c r="Q101" s="162"/>
      <c r="R101" s="161"/>
      <c r="S101" s="161"/>
      <c r="T101" s="161"/>
      <c r="U101" s="161"/>
      <c r="V101" s="161"/>
      <c r="W101" s="161"/>
      <c r="X101" s="161"/>
      <c r="Y101" s="3"/>
      <c r="Z101" s="3"/>
    </row>
    <row r="102" spans="2:26" ht="13.5" hidden="1" thickBot="1">
      <c r="B102" s="119" t="s">
        <v>64</v>
      </c>
      <c r="C102" s="110" t="s">
        <v>76</v>
      </c>
      <c r="D102" s="110" t="s">
        <v>101</v>
      </c>
      <c r="E102" s="120">
        <f>SUM(E100:E101)</f>
        <v>71.45</v>
      </c>
      <c r="F102" s="110">
        <v>4</v>
      </c>
      <c r="G102" s="111">
        <v>4.7</v>
      </c>
      <c r="H102" s="111">
        <v>9.17</v>
      </c>
      <c r="I102" s="84">
        <f>E102+G102+H102</f>
        <v>85.32000000000001</v>
      </c>
      <c r="J102" s="51"/>
      <c r="K102" s="63"/>
      <c r="L102" s="16"/>
      <c r="M102" s="18"/>
      <c r="P102" s="163"/>
      <c r="Q102" s="163"/>
      <c r="R102" s="52"/>
      <c r="S102" s="52"/>
      <c r="T102" s="52"/>
      <c r="U102" s="52"/>
      <c r="V102" s="52"/>
      <c r="W102" s="52"/>
      <c r="X102" s="52"/>
      <c r="Y102" s="3"/>
      <c r="Z102" s="3"/>
    </row>
    <row r="103" spans="2:26" ht="12.75" hidden="1">
      <c r="B103" s="114"/>
      <c r="C103" s="115"/>
      <c r="D103" s="116"/>
      <c r="E103" s="88"/>
      <c r="F103" s="89"/>
      <c r="G103" s="89"/>
      <c r="H103" s="89"/>
      <c r="I103" s="89"/>
      <c r="J103" s="30"/>
      <c r="K103" s="63"/>
      <c r="L103" s="16"/>
      <c r="M103" s="18"/>
      <c r="P103" s="160"/>
      <c r="Q103" s="160"/>
      <c r="R103" s="69"/>
      <c r="S103" s="69"/>
      <c r="T103" s="69"/>
      <c r="U103" s="69"/>
      <c r="V103" s="69"/>
      <c r="W103" s="69"/>
      <c r="X103" s="69"/>
      <c r="Y103" s="3"/>
      <c r="Z103" s="3"/>
    </row>
    <row r="104" spans="5:26" ht="13.5" thickBot="1">
      <c r="E104" s="121">
        <f>SUM(E93+E94+E98)</f>
        <v>326.83000000000004</v>
      </c>
      <c r="F104" s="20"/>
      <c r="G104" s="121">
        <f>SUM(G88:G99)</f>
        <v>11.31</v>
      </c>
      <c r="H104" s="121">
        <f>SUM(H88:H99)</f>
        <v>44.98</v>
      </c>
      <c r="I104" s="121">
        <f>SUM(I88:I99)</f>
        <v>383.12</v>
      </c>
      <c r="J104" s="19"/>
      <c r="K104" s="19"/>
      <c r="L104" s="19"/>
      <c r="M104" s="68">
        <f>SUM(M93+M94+M98)</f>
        <v>505628</v>
      </c>
      <c r="S104" s="3"/>
      <c r="T104" s="3"/>
      <c r="U104" s="3"/>
      <c r="V104" s="3"/>
      <c r="W104" s="3"/>
      <c r="X104" s="3"/>
      <c r="Y104" s="3"/>
      <c r="Z104" s="3"/>
    </row>
    <row r="107" spans="6:26" ht="12.75">
      <c r="F107" s="291" t="s">
        <v>65</v>
      </c>
      <c r="G107" s="291"/>
      <c r="H107" s="291"/>
      <c r="I107" s="291"/>
      <c r="J107" s="291"/>
      <c r="K107" s="291"/>
      <c r="M107" t="s">
        <v>71</v>
      </c>
      <c r="T107" s="291"/>
      <c r="U107" s="291"/>
      <c r="V107" s="291"/>
      <c r="W107" s="291"/>
      <c r="X107" s="291"/>
      <c r="Y107" s="291"/>
      <c r="Z107" s="291"/>
    </row>
    <row r="108" spans="6:26" ht="12.75">
      <c r="F108" s="76" t="s">
        <v>106</v>
      </c>
      <c r="G108" s="76"/>
      <c r="H108" s="76"/>
      <c r="T108" s="296"/>
      <c r="U108" s="296"/>
      <c r="V108" s="296"/>
      <c r="W108" s="296"/>
      <c r="X108" s="296"/>
      <c r="Y108" s="296"/>
      <c r="Z108" s="296"/>
    </row>
    <row r="109" spans="6:26" ht="12.75">
      <c r="F109" s="292" t="s">
        <v>105</v>
      </c>
      <c r="G109" s="292"/>
      <c r="H109" s="292"/>
      <c r="T109" s="296"/>
      <c r="U109" s="296"/>
      <c r="V109" s="296"/>
      <c r="W109" s="296"/>
      <c r="X109" s="296"/>
      <c r="Y109" s="296"/>
      <c r="Z109" s="296"/>
    </row>
    <row r="110" spans="6:26" ht="12.75">
      <c r="F110" s="76"/>
      <c r="G110" s="76"/>
      <c r="H110" s="76"/>
      <c r="T110" s="77"/>
      <c r="U110" s="77"/>
      <c r="V110" s="77"/>
      <c r="W110" s="77"/>
      <c r="X110" s="77"/>
      <c r="Y110" s="77"/>
      <c r="Z110" s="77"/>
    </row>
    <row r="111" spans="6:26" ht="13.5" thickBot="1">
      <c r="F111" s="76"/>
      <c r="G111" s="76"/>
      <c r="H111" s="76"/>
      <c r="T111" s="77"/>
      <c r="U111" s="77"/>
      <c r="V111" s="77"/>
      <c r="W111" s="77"/>
      <c r="X111" s="77"/>
      <c r="Y111" s="77"/>
      <c r="Z111" s="77"/>
    </row>
    <row r="112" spans="2:26" ht="12.75">
      <c r="B112" s="285" t="s">
        <v>0</v>
      </c>
      <c r="C112" s="287" t="s">
        <v>1</v>
      </c>
      <c r="D112" s="289" t="s">
        <v>2</v>
      </c>
      <c r="E112" s="279" t="s">
        <v>3</v>
      </c>
      <c r="F112" s="281" t="s">
        <v>5</v>
      </c>
      <c r="G112" s="282"/>
      <c r="H112" s="283" t="s">
        <v>6</v>
      </c>
      <c r="I112" s="283" t="s">
        <v>7</v>
      </c>
      <c r="J112" s="283" t="s">
        <v>67</v>
      </c>
      <c r="K112" s="283" t="s">
        <v>66</v>
      </c>
      <c r="L112" s="22" t="s">
        <v>69</v>
      </c>
      <c r="M112" s="23" t="s">
        <v>70</v>
      </c>
      <c r="T112" s="77"/>
      <c r="U112" s="77"/>
      <c r="V112" s="77"/>
      <c r="W112" s="77"/>
      <c r="X112" s="77"/>
      <c r="Y112" s="77"/>
      <c r="Z112" s="77"/>
    </row>
    <row r="113" spans="2:26" ht="13.5" thickBot="1">
      <c r="B113" s="286"/>
      <c r="C113" s="288"/>
      <c r="D113" s="290"/>
      <c r="E113" s="280"/>
      <c r="F113" s="8" t="s">
        <v>4</v>
      </c>
      <c r="G113" s="8" t="s">
        <v>3</v>
      </c>
      <c r="H113" s="284"/>
      <c r="I113" s="284"/>
      <c r="J113" s="284"/>
      <c r="K113" s="284"/>
      <c r="L113" s="20"/>
      <c r="M113" s="21"/>
      <c r="T113" s="77"/>
      <c r="U113" s="77"/>
      <c r="V113" s="77"/>
      <c r="W113" s="77"/>
      <c r="X113" s="77"/>
      <c r="Y113" s="77"/>
      <c r="Z113" s="77"/>
    </row>
    <row r="114" spans="2:13" ht="13.5" thickBot="1">
      <c r="B114" s="9">
        <v>1</v>
      </c>
      <c r="C114" s="11">
        <v>2</v>
      </c>
      <c r="D114" s="10">
        <v>3</v>
      </c>
      <c r="E114" s="150">
        <v>4</v>
      </c>
      <c r="F114" s="75">
        <v>5</v>
      </c>
      <c r="G114" s="75">
        <v>6</v>
      </c>
      <c r="H114" s="75">
        <v>7</v>
      </c>
      <c r="I114" s="75">
        <v>8</v>
      </c>
      <c r="J114" s="75">
        <v>10</v>
      </c>
      <c r="K114" s="75">
        <v>11</v>
      </c>
      <c r="L114" s="15"/>
      <c r="M114" s="151"/>
    </row>
    <row r="115" spans="2:28" ht="13.5" thickBot="1">
      <c r="B115" s="74"/>
      <c r="C115" s="153" t="s">
        <v>74</v>
      </c>
      <c r="D115" s="138" t="s">
        <v>77</v>
      </c>
      <c r="E115" s="141">
        <v>13.63</v>
      </c>
      <c r="F115" s="294"/>
      <c r="G115" s="141"/>
      <c r="H115" s="141"/>
      <c r="I115" s="142"/>
      <c r="J115" s="145"/>
      <c r="K115" s="145"/>
      <c r="L115" s="152">
        <v>14000</v>
      </c>
      <c r="M115" s="152">
        <v>14000</v>
      </c>
      <c r="P115" s="157"/>
      <c r="Q115" s="158"/>
      <c r="R115" s="157"/>
      <c r="S115" s="157"/>
      <c r="T115" s="3"/>
      <c r="U115" s="3"/>
      <c r="V115" s="3"/>
      <c r="W115" s="3"/>
      <c r="X115" s="3"/>
      <c r="Y115" s="3"/>
      <c r="Z115" s="3"/>
      <c r="AA115" s="3"/>
      <c r="AB115" s="3"/>
    </row>
    <row r="116" spans="2:28" ht="13.5" thickBot="1">
      <c r="B116" s="74"/>
      <c r="C116" s="153" t="s">
        <v>74</v>
      </c>
      <c r="D116" s="138" t="s">
        <v>78</v>
      </c>
      <c r="E116" s="141">
        <v>35.11</v>
      </c>
      <c r="F116" s="295"/>
      <c r="G116" s="141"/>
      <c r="H116" s="141"/>
      <c r="I116" s="142"/>
      <c r="J116" s="145"/>
      <c r="K116" s="145"/>
      <c r="L116" s="154">
        <v>25000</v>
      </c>
      <c r="M116" s="154">
        <v>25000</v>
      </c>
      <c r="P116" s="157"/>
      <c r="Q116" s="158"/>
      <c r="R116" s="157"/>
      <c r="S116" s="157"/>
      <c r="T116" s="3"/>
      <c r="U116" s="3"/>
      <c r="V116" s="3"/>
      <c r="W116" s="3"/>
      <c r="X116" s="3"/>
      <c r="Y116" s="3"/>
      <c r="Z116" s="3"/>
      <c r="AA116" s="3"/>
      <c r="AB116" s="3"/>
    </row>
    <row r="117" spans="2:28" ht="13.5" thickBot="1">
      <c r="B117" s="74"/>
      <c r="C117" s="153" t="s">
        <v>74</v>
      </c>
      <c r="D117" s="138" t="s">
        <v>79</v>
      </c>
      <c r="E117" s="141">
        <v>11.82</v>
      </c>
      <c r="F117" s="295"/>
      <c r="G117" s="141"/>
      <c r="H117" s="141"/>
      <c r="I117" s="142"/>
      <c r="J117" s="145"/>
      <c r="K117" s="145"/>
      <c r="L117" s="154">
        <v>7000</v>
      </c>
      <c r="M117" s="154">
        <v>7000</v>
      </c>
      <c r="P117" s="157"/>
      <c r="Q117" s="158"/>
      <c r="R117" s="157"/>
      <c r="S117" s="157"/>
      <c r="T117" s="3"/>
      <c r="U117" s="3"/>
      <c r="V117" s="3"/>
      <c r="W117" s="3"/>
      <c r="X117" s="3"/>
      <c r="Y117" s="3"/>
      <c r="Z117" s="3"/>
      <c r="AA117" s="3"/>
      <c r="AB117" s="3"/>
    </row>
    <row r="118" spans="2:28" ht="13.5" thickBot="1">
      <c r="B118" s="3"/>
      <c r="C118" s="123"/>
      <c r="D118" s="124"/>
      <c r="E118" s="124"/>
      <c r="F118" s="124"/>
      <c r="G118" s="124"/>
      <c r="H118" s="124"/>
      <c r="I118" s="124"/>
      <c r="J118" s="124"/>
      <c r="K118" s="124"/>
      <c r="L118" s="165">
        <f>SUM(L115:L117)</f>
        <v>46000</v>
      </c>
      <c r="M118" s="125"/>
      <c r="P118" s="3"/>
      <c r="Q118" s="70"/>
      <c r="R118" s="3"/>
      <c r="S118" s="3"/>
      <c r="T118" s="3"/>
      <c r="U118" s="3"/>
      <c r="V118" s="3"/>
      <c r="W118" s="3"/>
      <c r="X118" s="3"/>
      <c r="Y118" s="3"/>
      <c r="Z118" s="3"/>
      <c r="AA118" s="3"/>
      <c r="AB118" s="3"/>
    </row>
    <row r="119" spans="2:28" ht="12.75">
      <c r="B119" s="3"/>
      <c r="C119" s="70"/>
      <c r="D119" s="3"/>
      <c r="E119" s="3"/>
      <c r="F119" s="3"/>
      <c r="G119" s="3"/>
      <c r="H119" s="3"/>
      <c r="I119" s="3"/>
      <c r="J119" s="3"/>
      <c r="K119" s="3"/>
      <c r="L119" s="3"/>
      <c r="M119" s="3"/>
      <c r="P119" s="3"/>
      <c r="Q119" s="70"/>
      <c r="R119" s="3"/>
      <c r="S119" s="3"/>
      <c r="T119" s="3"/>
      <c r="U119" s="3"/>
      <c r="V119" s="3"/>
      <c r="W119" s="3"/>
      <c r="X119" s="3"/>
      <c r="Y119" s="3"/>
      <c r="Z119" s="3"/>
      <c r="AA119" s="3"/>
      <c r="AB119" s="3"/>
    </row>
    <row r="120" spans="2:28" ht="12.75">
      <c r="B120" s="3"/>
      <c r="C120" s="70"/>
      <c r="D120" s="3"/>
      <c r="E120" s="3"/>
      <c r="F120" s="3"/>
      <c r="G120" s="3"/>
      <c r="H120" s="3"/>
      <c r="I120" s="3"/>
      <c r="J120" s="3"/>
      <c r="K120" s="3"/>
      <c r="L120" s="3"/>
      <c r="M120" s="3"/>
      <c r="P120" s="3"/>
      <c r="Q120" s="70"/>
      <c r="R120" s="3"/>
      <c r="S120" s="3"/>
      <c r="T120" s="3"/>
      <c r="U120" s="3"/>
      <c r="V120" s="3"/>
      <c r="W120" s="3"/>
      <c r="X120" s="3"/>
      <c r="Y120" s="3"/>
      <c r="Z120" s="3"/>
      <c r="AA120" s="3"/>
      <c r="AB120" s="3"/>
    </row>
    <row r="121" spans="2:28" ht="12.75">
      <c r="B121" s="3"/>
      <c r="C121" s="70"/>
      <c r="D121" s="3"/>
      <c r="E121" s="3"/>
      <c r="F121" s="3"/>
      <c r="G121" s="3"/>
      <c r="H121" s="3"/>
      <c r="I121" s="3"/>
      <c r="J121" s="3"/>
      <c r="K121" s="3"/>
      <c r="L121" s="3"/>
      <c r="M121" s="3"/>
      <c r="P121" s="3"/>
      <c r="Q121" s="70"/>
      <c r="R121" s="3"/>
      <c r="S121" s="3"/>
      <c r="T121" s="3"/>
      <c r="U121" s="3"/>
      <c r="V121" s="3"/>
      <c r="W121" s="3"/>
      <c r="X121" s="3"/>
      <c r="Y121" s="3"/>
      <c r="Z121" s="3"/>
      <c r="AA121" s="3"/>
      <c r="AB121" s="3"/>
    </row>
    <row r="122" spans="2:28" ht="12.75">
      <c r="B122" s="3"/>
      <c r="C122" s="70"/>
      <c r="D122" s="3"/>
      <c r="E122" s="3"/>
      <c r="F122" s="3"/>
      <c r="G122" s="3"/>
      <c r="H122" s="3"/>
      <c r="I122" s="3"/>
      <c r="J122" s="3"/>
      <c r="K122" s="3"/>
      <c r="L122" s="3"/>
      <c r="M122" s="3"/>
      <c r="P122" s="3"/>
      <c r="Q122" s="70"/>
      <c r="R122" s="3"/>
      <c r="S122" s="3"/>
      <c r="T122" s="3"/>
      <c r="U122" s="3"/>
      <c r="V122" s="3"/>
      <c r="W122" s="3"/>
      <c r="X122" s="3"/>
      <c r="Y122" s="3"/>
      <c r="Z122" s="3"/>
      <c r="AA122" s="3"/>
      <c r="AB122" s="3"/>
    </row>
    <row r="123" spans="2:28" ht="12.75">
      <c r="B123" s="3"/>
      <c r="C123" s="70"/>
      <c r="D123" s="3"/>
      <c r="E123" s="3"/>
      <c r="F123" s="3"/>
      <c r="G123" s="3"/>
      <c r="H123" s="3"/>
      <c r="I123" s="3"/>
      <c r="J123" s="3"/>
      <c r="K123" s="3"/>
      <c r="L123" s="3"/>
      <c r="M123" s="3"/>
      <c r="P123" s="3"/>
      <c r="Q123" s="70"/>
      <c r="R123" s="3"/>
      <c r="S123" s="3"/>
      <c r="T123" s="3"/>
      <c r="U123" s="3"/>
      <c r="V123" s="3"/>
      <c r="W123" s="3"/>
      <c r="X123" s="3"/>
      <c r="Y123" s="3"/>
      <c r="Z123" s="3"/>
      <c r="AA123" s="3"/>
      <c r="AB123" s="3"/>
    </row>
    <row r="124" spans="2:28" ht="12.75">
      <c r="B124" s="3"/>
      <c r="C124" s="70"/>
      <c r="D124" s="3"/>
      <c r="E124" s="3"/>
      <c r="F124" s="3"/>
      <c r="G124" s="3"/>
      <c r="H124" s="3"/>
      <c r="I124" s="3"/>
      <c r="J124" s="3"/>
      <c r="K124" s="3"/>
      <c r="L124" s="3"/>
      <c r="M124" s="3"/>
      <c r="P124" s="3"/>
      <c r="Q124" s="70"/>
      <c r="R124" s="3"/>
      <c r="S124" s="3"/>
      <c r="T124" s="3"/>
      <c r="U124" s="3"/>
      <c r="V124" s="3"/>
      <c r="W124" s="3"/>
      <c r="X124" s="3"/>
      <c r="Y124" s="3"/>
      <c r="Z124" s="3"/>
      <c r="AA124" s="3"/>
      <c r="AB124" s="3"/>
    </row>
    <row r="125" spans="2:28" ht="12.75">
      <c r="B125" s="3"/>
      <c r="C125" s="70"/>
      <c r="D125" s="3"/>
      <c r="E125" s="3"/>
      <c r="F125" s="3"/>
      <c r="G125" s="3"/>
      <c r="H125" s="3"/>
      <c r="I125" s="3"/>
      <c r="J125" s="3"/>
      <c r="K125" s="3"/>
      <c r="L125" s="3"/>
      <c r="M125" s="3"/>
      <c r="P125" s="3"/>
      <c r="Q125" s="70"/>
      <c r="R125" s="3"/>
      <c r="S125" s="3"/>
      <c r="T125" s="3"/>
      <c r="U125" s="3"/>
      <c r="V125" s="3"/>
      <c r="W125" s="3"/>
      <c r="X125" s="3"/>
      <c r="Y125" s="3"/>
      <c r="Z125" s="3"/>
      <c r="AA125" s="3"/>
      <c r="AB125" s="3"/>
    </row>
    <row r="126" spans="2:28" ht="12.75">
      <c r="B126" s="3"/>
      <c r="C126" s="70"/>
      <c r="D126" s="3"/>
      <c r="E126" s="3"/>
      <c r="F126" s="3"/>
      <c r="G126" s="3"/>
      <c r="H126" s="3"/>
      <c r="I126" s="3"/>
      <c r="J126" s="3"/>
      <c r="K126" s="3"/>
      <c r="L126" s="3"/>
      <c r="M126" s="3"/>
      <c r="P126" s="3"/>
      <c r="Q126" s="70"/>
      <c r="R126" s="3"/>
      <c r="S126" s="3"/>
      <c r="T126" s="3"/>
      <c r="U126" s="3"/>
      <c r="V126" s="3"/>
      <c r="W126" s="3"/>
      <c r="X126" s="3"/>
      <c r="Y126" s="3"/>
      <c r="Z126" s="3"/>
      <c r="AA126" s="3"/>
      <c r="AB126" s="3"/>
    </row>
    <row r="127" spans="2:28" ht="12.75">
      <c r="B127" s="3"/>
      <c r="C127" s="70"/>
      <c r="D127" s="3"/>
      <c r="E127" s="3"/>
      <c r="F127" s="3"/>
      <c r="G127" s="3"/>
      <c r="H127" s="3"/>
      <c r="I127" s="3"/>
      <c r="J127" s="3"/>
      <c r="K127" s="3"/>
      <c r="L127" s="3"/>
      <c r="M127" s="3"/>
      <c r="P127" s="3"/>
      <c r="Q127" s="70"/>
      <c r="R127" s="3"/>
      <c r="S127" s="3"/>
      <c r="T127" s="3"/>
      <c r="U127" s="3"/>
      <c r="V127" s="3"/>
      <c r="W127" s="3"/>
      <c r="X127" s="3"/>
      <c r="Y127" s="3"/>
      <c r="Z127" s="3"/>
      <c r="AA127" s="3"/>
      <c r="AB127" s="3"/>
    </row>
    <row r="128" spans="2:28" ht="12.75">
      <c r="B128" s="3"/>
      <c r="C128" s="3"/>
      <c r="D128" s="3"/>
      <c r="E128" s="3"/>
      <c r="F128" s="3"/>
      <c r="G128" s="3"/>
      <c r="H128" s="3"/>
      <c r="I128" s="3"/>
      <c r="J128" s="3"/>
      <c r="K128" s="3"/>
      <c r="L128" s="3"/>
      <c r="M128" s="122"/>
      <c r="P128" s="3"/>
      <c r="Q128" s="3"/>
      <c r="R128" s="3"/>
      <c r="S128" s="3"/>
      <c r="T128" s="3"/>
      <c r="U128" s="3"/>
      <c r="V128" s="3"/>
      <c r="W128" s="3"/>
      <c r="X128" s="3"/>
      <c r="Y128" s="3"/>
      <c r="Z128" s="3"/>
      <c r="AA128" s="3"/>
      <c r="AB128" s="122"/>
    </row>
    <row r="131" spans="2:26" ht="12.75">
      <c r="B131" s="79"/>
      <c r="C131" s="79"/>
      <c r="D131" s="79"/>
      <c r="E131" s="79"/>
      <c r="F131" s="293" t="s">
        <v>65</v>
      </c>
      <c r="G131" s="293"/>
      <c r="H131" s="293"/>
      <c r="I131" s="293"/>
      <c r="J131" s="293"/>
      <c r="K131" s="293"/>
      <c r="L131" s="79"/>
      <c r="M131" s="79"/>
      <c r="N131" s="79"/>
      <c r="T131" s="291"/>
      <c r="U131" s="291"/>
      <c r="V131" s="291"/>
      <c r="W131" s="291"/>
      <c r="X131" s="291"/>
      <c r="Y131" s="291"/>
      <c r="Z131" s="291"/>
    </row>
    <row r="132" spans="2:26" ht="12.75">
      <c r="B132" s="79"/>
      <c r="C132" s="79"/>
      <c r="D132" s="79"/>
      <c r="E132" s="79"/>
      <c r="F132" s="80" t="s">
        <v>106</v>
      </c>
      <c r="G132" s="80"/>
      <c r="H132" s="80"/>
      <c r="I132" s="79"/>
      <c r="J132" s="79"/>
      <c r="K132" s="79"/>
      <c r="L132" s="79"/>
      <c r="M132" s="79"/>
      <c r="N132" s="79"/>
      <c r="T132" s="296"/>
      <c r="U132" s="296"/>
      <c r="V132" s="296"/>
      <c r="W132" s="296"/>
      <c r="X132" s="296"/>
      <c r="Y132" s="296"/>
      <c r="Z132" s="296"/>
    </row>
    <row r="133" spans="2:26" ht="12.75">
      <c r="B133" s="79"/>
      <c r="C133" s="79"/>
      <c r="D133" s="79"/>
      <c r="E133" s="79"/>
      <c r="F133" s="300" t="s">
        <v>105</v>
      </c>
      <c r="G133" s="300"/>
      <c r="H133" s="300"/>
      <c r="I133" s="79"/>
      <c r="J133" s="79"/>
      <c r="K133" s="79"/>
      <c r="L133" s="79"/>
      <c r="M133" s="79"/>
      <c r="N133" s="79"/>
      <c r="T133" s="296"/>
      <c r="U133" s="296"/>
      <c r="V133" s="296"/>
      <c r="W133" s="296"/>
      <c r="X133" s="296"/>
      <c r="Y133" s="296"/>
      <c r="Z133" s="296"/>
    </row>
    <row r="134" ht="12.75">
      <c r="M134" t="s">
        <v>72</v>
      </c>
    </row>
    <row r="135" ht="13.5" thickBot="1"/>
    <row r="136" spans="2:13" ht="12.75">
      <c r="B136" s="285" t="s">
        <v>0</v>
      </c>
      <c r="C136" s="287" t="s">
        <v>1</v>
      </c>
      <c r="D136" s="289" t="s">
        <v>2</v>
      </c>
      <c r="E136" s="279" t="s">
        <v>3</v>
      </c>
      <c r="F136" s="281" t="s">
        <v>5</v>
      </c>
      <c r="G136" s="282"/>
      <c r="H136" s="283" t="s">
        <v>6</v>
      </c>
      <c r="I136" s="283" t="s">
        <v>7</v>
      </c>
      <c r="J136" s="283" t="s">
        <v>67</v>
      </c>
      <c r="K136" s="283" t="s">
        <v>66</v>
      </c>
      <c r="L136" s="22" t="s">
        <v>69</v>
      </c>
      <c r="M136" s="23" t="s">
        <v>70</v>
      </c>
    </row>
    <row r="137" spans="2:13" ht="13.5" thickBot="1">
      <c r="B137" s="286"/>
      <c r="C137" s="288"/>
      <c r="D137" s="290"/>
      <c r="E137" s="280"/>
      <c r="F137" s="8" t="s">
        <v>4</v>
      </c>
      <c r="G137" s="8" t="s">
        <v>3</v>
      </c>
      <c r="H137" s="284"/>
      <c r="I137" s="284"/>
      <c r="J137" s="284"/>
      <c r="K137" s="284"/>
      <c r="L137" s="20"/>
      <c r="M137" s="21"/>
    </row>
    <row r="138" spans="2:13" ht="13.5" thickBot="1">
      <c r="B138" s="9">
        <v>1</v>
      </c>
      <c r="C138" s="11">
        <v>2</v>
      </c>
      <c r="D138" s="10">
        <v>3</v>
      </c>
      <c r="E138" s="150">
        <v>4</v>
      </c>
      <c r="F138" s="75">
        <v>5</v>
      </c>
      <c r="G138" s="75">
        <v>6</v>
      </c>
      <c r="H138" s="75">
        <v>7</v>
      </c>
      <c r="I138" s="75">
        <v>8</v>
      </c>
      <c r="J138" s="75">
        <v>10</v>
      </c>
      <c r="K138" s="75">
        <v>11</v>
      </c>
      <c r="L138" s="15"/>
      <c r="M138" s="151"/>
    </row>
    <row r="139" spans="2:28" ht="13.5" customHeight="1" thickBot="1">
      <c r="B139" s="128"/>
      <c r="C139" s="134" t="s">
        <v>80</v>
      </c>
      <c r="D139" s="134" t="s">
        <v>81</v>
      </c>
      <c r="E139" s="135">
        <v>9.46</v>
      </c>
      <c r="F139" s="301" t="s">
        <v>82</v>
      </c>
      <c r="G139" s="135"/>
      <c r="H139" s="135">
        <v>7</v>
      </c>
      <c r="I139" s="136">
        <f aca="true" t="shared" si="2" ref="I139:I156">E139+G139+H139</f>
        <v>16.46</v>
      </c>
      <c r="J139" s="22"/>
      <c r="K139" s="22"/>
      <c r="L139" s="22">
        <v>1700</v>
      </c>
      <c r="M139" s="23">
        <f aca="true" t="shared" si="3" ref="M139:M144">SUM(I139*L139)</f>
        <v>27982</v>
      </c>
      <c r="P139" s="3"/>
      <c r="Q139" s="70"/>
      <c r="R139" s="3"/>
      <c r="S139" s="3"/>
      <c r="T139" s="3"/>
      <c r="U139" s="3"/>
      <c r="V139" s="3"/>
      <c r="W139" s="3"/>
      <c r="X139" s="3"/>
      <c r="Y139" s="3"/>
      <c r="Z139" s="3"/>
      <c r="AA139" s="3"/>
      <c r="AB139" s="3"/>
    </row>
    <row r="140" spans="2:28" ht="13.5" thickBot="1">
      <c r="B140" s="74"/>
      <c r="C140" s="137" t="s">
        <v>80</v>
      </c>
      <c r="D140" s="138" t="s">
        <v>83</v>
      </c>
      <c r="E140" s="139">
        <v>10.75</v>
      </c>
      <c r="F140" s="302"/>
      <c r="G140" s="139"/>
      <c r="H140" s="139">
        <v>7.95</v>
      </c>
      <c r="I140" s="140">
        <f t="shared" si="2"/>
        <v>18.7</v>
      </c>
      <c r="J140" s="16"/>
      <c r="K140" s="16"/>
      <c r="L140" s="22">
        <v>1700</v>
      </c>
      <c r="M140" s="18">
        <f t="shared" si="3"/>
        <v>31790</v>
      </c>
      <c r="P140" s="3"/>
      <c r="Q140" s="70"/>
      <c r="R140" s="3"/>
      <c r="S140" s="3"/>
      <c r="T140" s="3"/>
      <c r="U140" s="3"/>
      <c r="V140" s="3"/>
      <c r="W140" s="3"/>
      <c r="X140" s="3"/>
      <c r="Y140" s="3"/>
      <c r="Z140" s="3"/>
      <c r="AA140" s="3"/>
      <c r="AB140" s="3"/>
    </row>
    <row r="141" spans="2:28" ht="13.5" thickBot="1">
      <c r="B141" s="74"/>
      <c r="C141" s="137" t="s">
        <v>80</v>
      </c>
      <c r="D141" s="138" t="s">
        <v>84</v>
      </c>
      <c r="E141" s="141">
        <v>11.5</v>
      </c>
      <c r="F141" s="302"/>
      <c r="G141" s="139"/>
      <c r="H141" s="139">
        <v>8.5</v>
      </c>
      <c r="I141" s="142">
        <f t="shared" si="2"/>
        <v>20</v>
      </c>
      <c r="J141" s="16"/>
      <c r="K141" s="16"/>
      <c r="L141" s="22">
        <v>1700</v>
      </c>
      <c r="M141" s="18">
        <f t="shared" si="3"/>
        <v>34000</v>
      </c>
      <c r="P141" s="3"/>
      <c r="Q141" s="70"/>
      <c r="R141" s="3"/>
      <c r="S141" s="3"/>
      <c r="T141" s="3"/>
      <c r="U141" s="3"/>
      <c r="V141" s="3"/>
      <c r="W141" s="3"/>
      <c r="X141" s="3"/>
      <c r="Y141" s="3"/>
      <c r="Z141" s="3"/>
      <c r="AA141" s="3"/>
      <c r="AB141" s="3"/>
    </row>
    <row r="142" spans="2:28" ht="13.5" thickBot="1">
      <c r="B142" s="74"/>
      <c r="C142" s="137" t="s">
        <v>80</v>
      </c>
      <c r="D142" s="138" t="s">
        <v>85</v>
      </c>
      <c r="E142" s="139">
        <v>10.68</v>
      </c>
      <c r="F142" s="302"/>
      <c r="G142" s="139"/>
      <c r="H142" s="139">
        <v>7.9</v>
      </c>
      <c r="I142" s="140">
        <f t="shared" si="2"/>
        <v>18.58</v>
      </c>
      <c r="J142" s="16"/>
      <c r="K142" s="16"/>
      <c r="L142" s="22">
        <v>1700</v>
      </c>
      <c r="M142" s="18">
        <f t="shared" si="3"/>
        <v>31585.999999999996</v>
      </c>
      <c r="P142" s="3"/>
      <c r="Q142" s="70"/>
      <c r="R142" s="3"/>
      <c r="S142" s="3"/>
      <c r="T142" s="3"/>
      <c r="U142" s="3"/>
      <c r="V142" s="3"/>
      <c r="W142" s="3"/>
      <c r="X142" s="3"/>
      <c r="Y142" s="3"/>
      <c r="Z142" s="3"/>
      <c r="AA142" s="3"/>
      <c r="AB142" s="3"/>
    </row>
    <row r="143" spans="2:28" ht="13.5" thickBot="1">
      <c r="B143" s="74"/>
      <c r="C143" s="137" t="s">
        <v>80</v>
      </c>
      <c r="D143" s="138" t="s">
        <v>86</v>
      </c>
      <c r="E143" s="141">
        <v>10.52</v>
      </c>
      <c r="F143" s="302"/>
      <c r="G143" s="139"/>
      <c r="H143" s="139">
        <v>7.78</v>
      </c>
      <c r="I143" s="142">
        <f t="shared" si="2"/>
        <v>18.3</v>
      </c>
      <c r="J143" s="16"/>
      <c r="K143" s="16"/>
      <c r="L143" s="22">
        <v>1700</v>
      </c>
      <c r="M143" s="18">
        <f t="shared" si="3"/>
        <v>31110</v>
      </c>
      <c r="P143" s="3"/>
      <c r="Q143" s="70"/>
      <c r="R143" s="3"/>
      <c r="S143" s="3"/>
      <c r="T143" s="3"/>
      <c r="U143" s="3"/>
      <c r="V143" s="3"/>
      <c r="W143" s="3"/>
      <c r="X143" s="3"/>
      <c r="Y143" s="3"/>
      <c r="Z143" s="3"/>
      <c r="AA143" s="3"/>
      <c r="AB143" s="3"/>
    </row>
    <row r="144" spans="2:28" ht="13.5" thickBot="1">
      <c r="B144" s="74"/>
      <c r="C144" s="137" t="s">
        <v>80</v>
      </c>
      <c r="D144" s="138" t="s">
        <v>87</v>
      </c>
      <c r="E144" s="139">
        <v>9.99</v>
      </c>
      <c r="F144" s="302"/>
      <c r="G144" s="139"/>
      <c r="H144" s="139">
        <v>7.38</v>
      </c>
      <c r="I144" s="140">
        <f t="shared" si="2"/>
        <v>17.37</v>
      </c>
      <c r="J144" s="16"/>
      <c r="K144" s="16"/>
      <c r="L144" s="22">
        <v>1700</v>
      </c>
      <c r="M144" s="18">
        <f t="shared" si="3"/>
        <v>29529</v>
      </c>
      <c r="P144" s="3"/>
      <c r="Q144" s="70"/>
      <c r="R144" s="3"/>
      <c r="S144" s="3"/>
      <c r="T144" s="3"/>
      <c r="U144" s="3"/>
      <c r="V144" s="3"/>
      <c r="W144" s="3"/>
      <c r="X144" s="3"/>
      <c r="Y144" s="3"/>
      <c r="Z144" s="3"/>
      <c r="AA144" s="3"/>
      <c r="AB144" s="3"/>
    </row>
    <row r="145" spans="2:28" ht="13.5" thickBot="1">
      <c r="B145" s="74"/>
      <c r="C145" s="137" t="s">
        <v>80</v>
      </c>
      <c r="D145" s="138" t="s">
        <v>88</v>
      </c>
      <c r="E145" s="139">
        <v>10.88</v>
      </c>
      <c r="F145" s="302"/>
      <c r="G145" s="139"/>
      <c r="H145" s="139">
        <v>8.05</v>
      </c>
      <c r="I145" s="140">
        <f t="shared" si="2"/>
        <v>18.93</v>
      </c>
      <c r="J145" s="16"/>
      <c r="K145" s="16"/>
      <c r="L145" s="22">
        <v>1700</v>
      </c>
      <c r="M145" s="18">
        <f aca="true" t="shared" si="4" ref="M145:M156">SUM(I145*L145)</f>
        <v>32181</v>
      </c>
      <c r="P145" s="3"/>
      <c r="Q145" s="70"/>
      <c r="R145" s="3"/>
      <c r="S145" s="3"/>
      <c r="T145" s="3"/>
      <c r="U145" s="3"/>
      <c r="V145" s="3"/>
      <c r="W145" s="3"/>
      <c r="X145" s="3"/>
      <c r="Y145" s="3"/>
      <c r="Z145" s="3"/>
      <c r="AA145" s="3"/>
      <c r="AB145" s="3"/>
    </row>
    <row r="146" spans="2:28" ht="13.5" thickBot="1">
      <c r="B146" s="74"/>
      <c r="C146" s="137" t="s">
        <v>80</v>
      </c>
      <c r="D146" s="138" t="s">
        <v>89</v>
      </c>
      <c r="E146" s="139">
        <v>12.52</v>
      </c>
      <c r="F146" s="302"/>
      <c r="G146" s="139"/>
      <c r="H146" s="139">
        <v>9.26</v>
      </c>
      <c r="I146" s="140">
        <f t="shared" si="2"/>
        <v>21.78</v>
      </c>
      <c r="J146" s="16"/>
      <c r="K146" s="16"/>
      <c r="L146" s="22">
        <v>1700</v>
      </c>
      <c r="M146" s="18">
        <f t="shared" si="4"/>
        <v>37026</v>
      </c>
      <c r="P146" s="3"/>
      <c r="Q146" s="70"/>
      <c r="R146" s="3"/>
      <c r="S146" s="3"/>
      <c r="T146" s="3"/>
      <c r="U146" s="3"/>
      <c r="V146" s="3"/>
      <c r="W146" s="3"/>
      <c r="X146" s="3"/>
      <c r="Y146" s="3"/>
      <c r="Z146" s="3"/>
      <c r="AA146" s="3"/>
      <c r="AB146" s="3"/>
    </row>
    <row r="147" spans="2:28" ht="13.5" thickBot="1">
      <c r="B147" s="74"/>
      <c r="C147" s="137" t="s">
        <v>80</v>
      </c>
      <c r="D147" s="138" t="s">
        <v>90</v>
      </c>
      <c r="E147" s="139">
        <v>12.47</v>
      </c>
      <c r="F147" s="302"/>
      <c r="G147" s="139"/>
      <c r="H147" s="139">
        <v>9.22</v>
      </c>
      <c r="I147" s="140">
        <f t="shared" si="2"/>
        <v>21.69</v>
      </c>
      <c r="J147" s="16"/>
      <c r="K147" s="16"/>
      <c r="L147" s="22">
        <v>1700</v>
      </c>
      <c r="M147" s="18">
        <f t="shared" si="4"/>
        <v>36873</v>
      </c>
      <c r="P147" s="3"/>
      <c r="Q147" s="70"/>
      <c r="R147" s="3"/>
      <c r="S147" s="3"/>
      <c r="T147" s="3"/>
      <c r="U147" s="3"/>
      <c r="V147" s="3"/>
      <c r="W147" s="3"/>
      <c r="X147" s="3"/>
      <c r="Y147" s="3"/>
      <c r="Z147" s="3"/>
      <c r="AA147" s="3"/>
      <c r="AB147" s="3"/>
    </row>
    <row r="148" spans="2:28" ht="13.5" thickBot="1">
      <c r="B148" s="74"/>
      <c r="C148" s="137" t="s">
        <v>80</v>
      </c>
      <c r="D148" s="138" t="s">
        <v>91</v>
      </c>
      <c r="E148" s="139">
        <v>12.5</v>
      </c>
      <c r="F148" s="302"/>
      <c r="G148" s="139"/>
      <c r="H148" s="139">
        <v>9.25</v>
      </c>
      <c r="I148" s="140">
        <f t="shared" si="2"/>
        <v>21.75</v>
      </c>
      <c r="J148" s="16"/>
      <c r="K148" s="16"/>
      <c r="L148" s="22">
        <v>1700</v>
      </c>
      <c r="M148" s="18">
        <f t="shared" si="4"/>
        <v>36975</v>
      </c>
      <c r="P148" s="3"/>
      <c r="Q148" s="70"/>
      <c r="R148" s="3"/>
      <c r="S148" s="3"/>
      <c r="T148" s="3"/>
      <c r="U148" s="3"/>
      <c r="V148" s="3"/>
      <c r="W148" s="3"/>
      <c r="X148" s="3"/>
      <c r="Y148" s="3"/>
      <c r="Z148" s="3"/>
      <c r="AA148" s="3"/>
      <c r="AB148" s="3"/>
    </row>
    <row r="149" spans="2:28" ht="13.5" thickBot="1">
      <c r="B149" s="74"/>
      <c r="C149" s="137" t="s">
        <v>80</v>
      </c>
      <c r="D149" s="138" t="s">
        <v>92</v>
      </c>
      <c r="E149" s="139">
        <v>11.66</v>
      </c>
      <c r="F149" s="302"/>
      <c r="G149" s="139"/>
      <c r="H149" s="139">
        <v>8.62</v>
      </c>
      <c r="I149" s="140">
        <f t="shared" si="2"/>
        <v>20.28</v>
      </c>
      <c r="J149" s="16"/>
      <c r="K149" s="16"/>
      <c r="L149" s="22">
        <v>1700</v>
      </c>
      <c r="M149" s="18">
        <f t="shared" si="4"/>
        <v>34476</v>
      </c>
      <c r="P149" s="3"/>
      <c r="Q149" s="70"/>
      <c r="R149" s="3"/>
      <c r="S149" s="3"/>
      <c r="T149" s="3"/>
      <c r="U149" s="3"/>
      <c r="V149" s="3"/>
      <c r="W149" s="3"/>
      <c r="X149" s="3"/>
      <c r="Y149" s="3"/>
      <c r="Z149" s="3"/>
      <c r="AA149" s="3"/>
      <c r="AB149" s="3"/>
    </row>
    <row r="150" spans="2:28" ht="13.5" thickBot="1">
      <c r="B150" s="74"/>
      <c r="C150" s="137" t="s">
        <v>80</v>
      </c>
      <c r="D150" s="138" t="s">
        <v>93</v>
      </c>
      <c r="E150" s="139">
        <v>12.22</v>
      </c>
      <c r="F150" s="302"/>
      <c r="G150" s="139"/>
      <c r="H150" s="139">
        <v>9.04</v>
      </c>
      <c r="I150" s="140">
        <f t="shared" si="2"/>
        <v>21.259999999999998</v>
      </c>
      <c r="J150" s="16"/>
      <c r="K150" s="16"/>
      <c r="L150" s="22">
        <v>1700</v>
      </c>
      <c r="M150" s="18">
        <f t="shared" si="4"/>
        <v>36142</v>
      </c>
      <c r="P150" s="3"/>
      <c r="Q150" s="70"/>
      <c r="R150" s="3"/>
      <c r="S150" s="3"/>
      <c r="T150" s="3"/>
      <c r="U150" s="3"/>
      <c r="V150" s="3"/>
      <c r="W150" s="3"/>
      <c r="X150" s="3"/>
      <c r="Y150" s="3"/>
      <c r="Z150" s="3"/>
      <c r="AA150" s="3"/>
      <c r="AB150" s="3"/>
    </row>
    <row r="151" spans="2:28" ht="13.5" thickBot="1">
      <c r="B151" s="74"/>
      <c r="C151" s="137" t="s">
        <v>80</v>
      </c>
      <c r="D151" s="138" t="s">
        <v>94</v>
      </c>
      <c r="E151" s="141">
        <v>10.3</v>
      </c>
      <c r="F151" s="302"/>
      <c r="G151" s="139"/>
      <c r="H151" s="139">
        <v>7.62</v>
      </c>
      <c r="I151" s="140">
        <f t="shared" si="2"/>
        <v>17.92</v>
      </c>
      <c r="J151" s="16"/>
      <c r="K151" s="16"/>
      <c r="L151" s="22">
        <v>1700</v>
      </c>
      <c r="M151" s="18">
        <f t="shared" si="4"/>
        <v>30464.000000000004</v>
      </c>
      <c r="P151" s="3"/>
      <c r="Q151" s="70"/>
      <c r="R151" s="3"/>
      <c r="S151" s="3"/>
      <c r="T151" s="3"/>
      <c r="U151" s="3"/>
      <c r="V151" s="3"/>
      <c r="W151" s="3"/>
      <c r="X151" s="3"/>
      <c r="Y151" s="3"/>
      <c r="Z151" s="3"/>
      <c r="AA151" s="3"/>
      <c r="AB151" s="3"/>
    </row>
    <row r="152" spans="2:28" ht="13.5" thickBot="1">
      <c r="B152" s="74"/>
      <c r="C152" s="137" t="s">
        <v>80</v>
      </c>
      <c r="D152" s="138" t="s">
        <v>95</v>
      </c>
      <c r="E152" s="141">
        <v>24.56</v>
      </c>
      <c r="F152" s="302"/>
      <c r="G152" s="139"/>
      <c r="H152" s="139">
        <v>18.17</v>
      </c>
      <c r="I152" s="140">
        <f t="shared" si="2"/>
        <v>42.730000000000004</v>
      </c>
      <c r="J152" s="16"/>
      <c r="K152" s="16"/>
      <c r="L152" s="22">
        <v>1700</v>
      </c>
      <c r="M152" s="18">
        <f t="shared" si="4"/>
        <v>72641</v>
      </c>
      <c r="P152" s="3"/>
      <c r="Q152" s="73"/>
      <c r="R152" s="72"/>
      <c r="S152" s="72"/>
      <c r="T152" s="72"/>
      <c r="U152" s="72"/>
      <c r="V152" s="72"/>
      <c r="W152" s="72"/>
      <c r="X152" s="72"/>
      <c r="Y152" s="72"/>
      <c r="Z152" s="72"/>
      <c r="AA152" s="72"/>
      <c r="AB152" s="72"/>
    </row>
    <row r="153" spans="2:28" ht="13.5" thickBot="1">
      <c r="B153" s="146"/>
      <c r="C153" s="147" t="s">
        <v>80</v>
      </c>
      <c r="D153" s="137" t="s">
        <v>96</v>
      </c>
      <c r="E153" s="139">
        <v>15.85</v>
      </c>
      <c r="F153" s="148"/>
      <c r="G153" s="143"/>
      <c r="H153" s="143">
        <v>11.72</v>
      </c>
      <c r="I153" s="144">
        <f t="shared" si="2"/>
        <v>27.57</v>
      </c>
      <c r="J153" s="3"/>
      <c r="K153" s="3"/>
      <c r="L153" s="22">
        <v>1700</v>
      </c>
      <c r="M153" s="18">
        <f t="shared" si="4"/>
        <v>46869</v>
      </c>
      <c r="Q153" s="3"/>
      <c r="R153" s="3"/>
      <c r="S153" s="3"/>
      <c r="T153" s="3"/>
      <c r="U153" s="3"/>
      <c r="V153" s="3"/>
      <c r="W153" s="3"/>
      <c r="X153" s="122"/>
      <c r="Y153" s="3"/>
      <c r="Z153" s="3"/>
      <c r="AA153" s="3"/>
      <c r="AB153" s="122"/>
    </row>
    <row r="154" spans="2:28" ht="13.5" thickBot="1">
      <c r="B154" s="146"/>
      <c r="C154" s="147" t="s">
        <v>80</v>
      </c>
      <c r="D154" s="138" t="s">
        <v>97</v>
      </c>
      <c r="E154" s="141">
        <v>11.59</v>
      </c>
      <c r="F154" s="149"/>
      <c r="G154" s="141"/>
      <c r="H154" s="141">
        <v>8.57</v>
      </c>
      <c r="I154" s="142">
        <f t="shared" si="2"/>
        <v>20.16</v>
      </c>
      <c r="J154" s="127"/>
      <c r="K154" s="127"/>
      <c r="L154" s="22">
        <v>1700</v>
      </c>
      <c r="M154" s="18">
        <f t="shared" si="4"/>
        <v>34272</v>
      </c>
      <c r="Q154" s="3"/>
      <c r="R154" s="3"/>
      <c r="S154" s="3"/>
      <c r="T154" s="3"/>
      <c r="U154" s="3"/>
      <c r="V154" s="3"/>
      <c r="W154" s="3"/>
      <c r="X154" s="122"/>
      <c r="Y154" s="3"/>
      <c r="Z154" s="3"/>
      <c r="AA154" s="3"/>
      <c r="AB154" s="122"/>
    </row>
    <row r="155" spans="2:28" ht="13.5" thickBot="1">
      <c r="B155" s="146"/>
      <c r="C155" s="147" t="s">
        <v>80</v>
      </c>
      <c r="D155" s="138" t="s">
        <v>98</v>
      </c>
      <c r="E155" s="141">
        <v>18.22</v>
      </c>
      <c r="F155" s="148"/>
      <c r="G155" s="143"/>
      <c r="H155" s="143">
        <v>13.48</v>
      </c>
      <c r="I155" s="144">
        <f t="shared" si="2"/>
        <v>31.7</v>
      </c>
      <c r="J155" s="3"/>
      <c r="K155" s="3"/>
      <c r="L155" s="22">
        <v>1700</v>
      </c>
      <c r="M155" s="18">
        <f t="shared" si="4"/>
        <v>53890</v>
      </c>
      <c r="Q155" s="3"/>
      <c r="R155" s="3"/>
      <c r="S155" s="3"/>
      <c r="T155" s="3"/>
      <c r="U155" s="3"/>
      <c r="V155" s="3"/>
      <c r="W155" s="3"/>
      <c r="X155" s="122"/>
      <c r="Y155" s="3"/>
      <c r="Z155" s="3"/>
      <c r="AA155" s="3"/>
      <c r="AB155" s="122"/>
    </row>
    <row r="156" spans="2:28" ht="12.75">
      <c r="B156" s="146"/>
      <c r="C156" s="147" t="s">
        <v>80</v>
      </c>
      <c r="D156" s="138" t="s">
        <v>75</v>
      </c>
      <c r="E156" s="141">
        <v>8.21</v>
      </c>
      <c r="F156" s="149"/>
      <c r="G156" s="141"/>
      <c r="H156" s="141">
        <v>6.05</v>
      </c>
      <c r="I156" s="142">
        <f t="shared" si="2"/>
        <v>14.260000000000002</v>
      </c>
      <c r="J156" s="127"/>
      <c r="K156" s="127"/>
      <c r="L156" s="22">
        <v>1200</v>
      </c>
      <c r="M156" s="18">
        <f t="shared" si="4"/>
        <v>17112.000000000004</v>
      </c>
      <c r="Q156" s="3"/>
      <c r="R156" s="3"/>
      <c r="S156" s="3"/>
      <c r="T156" s="3"/>
      <c r="U156" s="3"/>
      <c r="V156" s="3"/>
      <c r="W156" s="3"/>
      <c r="X156" s="122"/>
      <c r="Y156" s="3"/>
      <c r="Z156" s="3"/>
      <c r="AA156" s="3"/>
      <c r="AB156" s="122"/>
    </row>
    <row r="157" spans="2:28" ht="13.5" thickBot="1">
      <c r="B157" s="4"/>
      <c r="C157" s="20"/>
      <c r="D157" s="20"/>
      <c r="E157" s="164">
        <f>SUM(E139:E156)</f>
        <v>223.88000000000002</v>
      </c>
      <c r="F157" s="20"/>
      <c r="G157" s="20"/>
      <c r="H157" s="164">
        <f>SUM(H139:H156)</f>
        <v>165.56000000000003</v>
      </c>
      <c r="I157" s="164">
        <f>SUM(I139:I156)</f>
        <v>389.44</v>
      </c>
      <c r="J157" s="5"/>
      <c r="K157" s="5"/>
      <c r="L157" s="130"/>
      <c r="M157" s="129">
        <f>SUM(M139:M156)</f>
        <v>654918</v>
      </c>
      <c r="Q157" s="3"/>
      <c r="R157" s="3"/>
      <c r="S157" s="3"/>
      <c r="T157" s="3"/>
      <c r="U157" s="3"/>
      <c r="V157" s="3"/>
      <c r="W157" s="3"/>
      <c r="X157" s="122"/>
      <c r="Y157" s="3"/>
      <c r="Z157" s="3"/>
      <c r="AA157" s="3"/>
      <c r="AB157" s="122"/>
    </row>
    <row r="158" spans="3:28" ht="12.75">
      <c r="C158" s="3"/>
      <c r="D158" s="3"/>
      <c r="E158" s="3"/>
      <c r="F158" s="3"/>
      <c r="G158" s="3"/>
      <c r="H158" s="3"/>
      <c r="I158" s="122"/>
      <c r="J158" s="3"/>
      <c r="K158" s="3"/>
      <c r="L158" s="3"/>
      <c r="M158" s="122"/>
      <c r="Q158" s="3"/>
      <c r="R158" s="3"/>
      <c r="S158" s="3"/>
      <c r="T158" s="3"/>
      <c r="U158" s="3"/>
      <c r="V158" s="3"/>
      <c r="W158" s="3"/>
      <c r="X158" s="122"/>
      <c r="Y158" s="3"/>
      <c r="Z158" s="3"/>
      <c r="AA158" s="3"/>
      <c r="AB158" s="122"/>
    </row>
    <row r="159" ht="12.75">
      <c r="O159" s="167"/>
    </row>
    <row r="160" spans="6:8" ht="12.75">
      <c r="F160" s="126"/>
      <c r="G160" s="126"/>
      <c r="H160" s="78"/>
    </row>
    <row r="161" spans="6:26" ht="12.75">
      <c r="F161" s="291" t="s">
        <v>65</v>
      </c>
      <c r="G161" s="291"/>
      <c r="H161" s="291"/>
      <c r="I161" s="291"/>
      <c r="J161" s="291"/>
      <c r="K161" s="291"/>
      <c r="T161" s="291"/>
      <c r="U161" s="291"/>
      <c r="V161" s="291"/>
      <c r="W161" s="291"/>
      <c r="X161" s="291"/>
      <c r="Y161" s="291"/>
      <c r="Z161" s="291"/>
    </row>
    <row r="162" spans="6:26" ht="12.75">
      <c r="F162" s="80" t="s">
        <v>106</v>
      </c>
      <c r="G162" s="80"/>
      <c r="H162" s="80"/>
      <c r="I162" s="79"/>
      <c r="J162" s="79"/>
      <c r="K162" s="79"/>
      <c r="L162" s="79"/>
      <c r="M162" s="79"/>
      <c r="N162" s="79"/>
      <c r="T162" s="296"/>
      <c r="U162" s="296"/>
      <c r="V162" s="296"/>
      <c r="W162" s="296"/>
      <c r="X162" s="296"/>
      <c r="Y162" s="296"/>
      <c r="Z162" s="296"/>
    </row>
    <row r="163" spans="6:26" ht="12.75">
      <c r="F163" s="300" t="s">
        <v>105</v>
      </c>
      <c r="G163" s="300"/>
      <c r="H163" s="300"/>
      <c r="I163" s="79"/>
      <c r="J163" s="79"/>
      <c r="K163" s="79"/>
      <c r="L163" s="79"/>
      <c r="M163" s="79"/>
      <c r="N163" s="79"/>
      <c r="T163" s="296"/>
      <c r="U163" s="296"/>
      <c r="V163" s="296"/>
      <c r="W163" s="296"/>
      <c r="X163" s="296"/>
      <c r="Y163" s="296"/>
      <c r="Z163" s="296"/>
    </row>
    <row r="164" ht="12.75">
      <c r="M164" t="s">
        <v>68</v>
      </c>
    </row>
    <row r="165" ht="13.5" thickBot="1"/>
    <row r="166" spans="2:29" ht="13.5" thickBot="1">
      <c r="B166" s="171" t="s">
        <v>63</v>
      </c>
      <c r="C166" s="172" t="s">
        <v>99</v>
      </c>
      <c r="D166" s="104" t="s">
        <v>53</v>
      </c>
      <c r="E166" s="105">
        <v>50.65</v>
      </c>
      <c r="F166" s="173"/>
      <c r="G166" s="173"/>
      <c r="H166" s="174">
        <v>7.06</v>
      </c>
      <c r="I166" s="175">
        <f>E166+G166+H166</f>
        <v>57.71</v>
      </c>
      <c r="J166" s="124"/>
      <c r="K166" s="124"/>
      <c r="L166" s="124">
        <v>1700</v>
      </c>
      <c r="M166" s="125">
        <f>SUM(I166*L166)</f>
        <v>98107</v>
      </c>
      <c r="P166" s="3"/>
      <c r="Q166" s="70"/>
      <c r="R166" s="3"/>
      <c r="S166" s="3"/>
      <c r="T166" s="3"/>
      <c r="U166" s="3"/>
      <c r="V166" s="3"/>
      <c r="W166" s="3"/>
      <c r="X166" s="3"/>
      <c r="Y166" s="3"/>
      <c r="Z166" s="3"/>
      <c r="AA166" s="3"/>
      <c r="AB166" s="3"/>
      <c r="AC166" s="3"/>
    </row>
    <row r="167" spans="2:29" ht="13.5" thickBot="1">
      <c r="B167" s="168" t="s">
        <v>64</v>
      </c>
      <c r="C167" s="169" t="s">
        <v>99</v>
      </c>
      <c r="D167" s="101" t="s">
        <v>104</v>
      </c>
      <c r="E167" s="166">
        <v>57.08</v>
      </c>
      <c r="F167" s="101">
        <v>5</v>
      </c>
      <c r="G167" s="102">
        <v>4.98</v>
      </c>
      <c r="H167" s="102">
        <v>8.17</v>
      </c>
      <c r="I167" s="170">
        <f>E167+G167+H167</f>
        <v>70.23</v>
      </c>
      <c r="J167" s="15"/>
      <c r="K167" s="15"/>
      <c r="L167" s="15">
        <v>1700</v>
      </c>
      <c r="M167" s="151">
        <f>SUM(I167*L167)</f>
        <v>119391</v>
      </c>
      <c r="P167" s="70"/>
      <c r="Q167" s="70"/>
      <c r="R167" s="3"/>
      <c r="S167" s="3"/>
      <c r="T167" s="3"/>
      <c r="U167" s="3"/>
      <c r="V167" s="3"/>
      <c r="W167" s="3"/>
      <c r="X167" s="3"/>
      <c r="Y167" s="3"/>
      <c r="Z167" s="3"/>
      <c r="AA167" s="3"/>
      <c r="AB167" s="3"/>
      <c r="AC167" s="3"/>
    </row>
    <row r="168" spans="3:29" ht="13.5" thickBot="1">
      <c r="C168" s="131"/>
      <c r="D168" s="15"/>
      <c r="E168" s="133">
        <f>SUM(E166:E167)</f>
        <v>107.72999999999999</v>
      </c>
      <c r="F168" s="15"/>
      <c r="G168" s="15"/>
      <c r="H168" s="15"/>
      <c r="I168" s="133">
        <f>SUM(I166:I167)</f>
        <v>127.94</v>
      </c>
      <c r="J168" s="15"/>
      <c r="K168" s="15"/>
      <c r="L168" s="15"/>
      <c r="M168" s="132">
        <f>SUM(M166:M167)</f>
        <v>217498</v>
      </c>
      <c r="P168" s="3"/>
      <c r="Q168" s="3"/>
      <c r="R168" s="3"/>
      <c r="S168" s="3"/>
      <c r="T168" s="3"/>
      <c r="U168" s="3"/>
      <c r="V168" s="3"/>
      <c r="W168" s="3"/>
      <c r="X168" s="122"/>
      <c r="Y168" s="3"/>
      <c r="Z168" s="3"/>
      <c r="AA168" s="3"/>
      <c r="AB168" s="122"/>
      <c r="AC168" s="3"/>
    </row>
    <row r="170" spans="19:24" ht="15.75">
      <c r="S170" s="66"/>
      <c r="T170" s="66"/>
      <c r="U170" s="66"/>
      <c r="V170" s="66"/>
      <c r="W170" s="66"/>
      <c r="X170" s="66"/>
    </row>
    <row r="171" spans="16:37" ht="12.75">
      <c r="P171" s="3"/>
      <c r="Q171" s="3"/>
      <c r="R171" s="3"/>
      <c r="S171" s="3"/>
      <c r="T171" s="3"/>
      <c r="U171" s="3"/>
      <c r="V171" s="3"/>
      <c r="W171" s="3"/>
      <c r="X171" s="3"/>
      <c r="Y171" s="3"/>
      <c r="Z171" s="3"/>
      <c r="AA171" s="155"/>
      <c r="AB171" s="155"/>
      <c r="AC171" s="155"/>
      <c r="AD171" s="155"/>
      <c r="AE171" s="155"/>
      <c r="AF171" s="155"/>
      <c r="AG171" s="155"/>
      <c r="AH171" s="155"/>
      <c r="AI171" s="155"/>
      <c r="AJ171" s="155"/>
      <c r="AK171" s="155"/>
    </row>
    <row r="172" spans="16:37" ht="15.75">
      <c r="P172" s="70"/>
      <c r="Q172" s="70"/>
      <c r="R172" s="3"/>
      <c r="S172" s="3"/>
      <c r="T172" s="3"/>
      <c r="U172" s="3"/>
      <c r="V172" s="3"/>
      <c r="W172" s="3"/>
      <c r="X172" s="3"/>
      <c r="Y172" s="3"/>
      <c r="Z172" s="156"/>
      <c r="AA172" s="122"/>
      <c r="AB172" s="122"/>
      <c r="AC172" s="122"/>
      <c r="AD172" s="122"/>
      <c r="AE172" s="122"/>
      <c r="AF172" s="122"/>
      <c r="AG172" s="122"/>
      <c r="AH172" s="122"/>
      <c r="AI172" s="122"/>
      <c r="AJ172" s="122"/>
      <c r="AK172" s="122"/>
    </row>
    <row r="173" spans="16:37" ht="12.75">
      <c r="P173" s="3"/>
      <c r="Q173" s="3"/>
      <c r="R173" s="3"/>
      <c r="S173" s="3"/>
      <c r="T173" s="3"/>
      <c r="U173" s="3"/>
      <c r="V173" s="3"/>
      <c r="W173" s="3"/>
      <c r="X173" s="3"/>
      <c r="Y173" s="3"/>
      <c r="Z173" s="3"/>
      <c r="AA173" s="122"/>
      <c r="AB173" s="122"/>
      <c r="AC173" s="122"/>
      <c r="AD173" s="122"/>
      <c r="AE173" s="122"/>
      <c r="AF173" s="122"/>
      <c r="AG173" s="122"/>
      <c r="AH173" s="122"/>
      <c r="AI173" s="122"/>
      <c r="AJ173" s="122"/>
      <c r="AK173" s="122"/>
    </row>
    <row r="174" spans="16:37" ht="12.75">
      <c r="P174" s="70"/>
      <c r="Q174" s="70"/>
      <c r="R174" s="3"/>
      <c r="S174" s="3"/>
      <c r="T174" s="3"/>
      <c r="U174" s="3"/>
      <c r="V174" s="3"/>
      <c r="W174" s="3"/>
      <c r="X174" s="3"/>
      <c r="Y174" s="3"/>
      <c r="Z174" s="3"/>
      <c r="AA174" s="122"/>
      <c r="AB174" s="122"/>
      <c r="AC174" s="122"/>
      <c r="AD174" s="122"/>
      <c r="AE174" s="122"/>
      <c r="AF174" s="122"/>
      <c r="AG174" s="122"/>
      <c r="AH174" s="122"/>
      <c r="AI174" s="122"/>
      <c r="AJ174" s="122"/>
      <c r="AK174" s="122"/>
    </row>
    <row r="175" spans="16:37" ht="12.75">
      <c r="P175" s="70"/>
      <c r="Q175" s="70"/>
      <c r="R175" s="3"/>
      <c r="S175" s="3"/>
      <c r="T175" s="3"/>
      <c r="U175" s="3"/>
      <c r="V175" s="3"/>
      <c r="W175" s="3"/>
      <c r="X175" s="3"/>
      <c r="Y175" s="3"/>
      <c r="Z175" s="3"/>
      <c r="AA175" s="122"/>
      <c r="AB175" s="122"/>
      <c r="AC175" s="122"/>
      <c r="AD175" s="122"/>
      <c r="AE175" s="122"/>
      <c r="AF175" s="122"/>
      <c r="AG175" s="122"/>
      <c r="AH175" s="122"/>
      <c r="AI175" s="122"/>
      <c r="AJ175" s="122"/>
      <c r="AK175" s="122"/>
    </row>
    <row r="176" spans="16:37" ht="15.75">
      <c r="P176" s="73"/>
      <c r="Q176" s="73"/>
      <c r="R176" s="72"/>
      <c r="S176" s="156"/>
      <c r="T176" s="72"/>
      <c r="U176" s="156"/>
      <c r="V176" s="156"/>
      <c r="W176" s="156"/>
      <c r="X176" s="156"/>
      <c r="Y176" s="3"/>
      <c r="Z176" s="156"/>
      <c r="AA176" s="122"/>
      <c r="AB176" s="122"/>
      <c r="AC176" s="122"/>
      <c r="AD176" s="122"/>
      <c r="AE176" s="122"/>
      <c r="AF176" s="122"/>
      <c r="AG176" s="122"/>
      <c r="AH176" s="122"/>
      <c r="AI176" s="122"/>
      <c r="AJ176" s="122"/>
      <c r="AK176" s="122"/>
    </row>
    <row r="177" spans="16:37" ht="12.75">
      <c r="P177" s="73"/>
      <c r="Q177" s="73"/>
      <c r="R177" s="72"/>
      <c r="S177" s="72"/>
      <c r="T177" s="72"/>
      <c r="U177" s="72"/>
      <c r="V177" s="72"/>
      <c r="W177" s="72"/>
      <c r="X177" s="72"/>
      <c r="Y177" s="3"/>
      <c r="Z177" s="3"/>
      <c r="AA177" s="122"/>
      <c r="AB177" s="122"/>
      <c r="AC177" s="122"/>
      <c r="AD177" s="122"/>
      <c r="AE177" s="122"/>
      <c r="AF177" s="122"/>
      <c r="AG177" s="122"/>
      <c r="AH177" s="122"/>
      <c r="AI177" s="122"/>
      <c r="AJ177" s="122"/>
      <c r="AK177" s="122"/>
    </row>
    <row r="178" spans="16:37" ht="12.75">
      <c r="P178" s="73"/>
      <c r="Q178" s="73"/>
      <c r="R178" s="72"/>
      <c r="S178" s="72"/>
      <c r="T178" s="72"/>
      <c r="U178" s="72"/>
      <c r="V178" s="72"/>
      <c r="W178" s="72"/>
      <c r="X178" s="72"/>
      <c r="Y178" s="3"/>
      <c r="Z178" s="3"/>
      <c r="AA178" s="122"/>
      <c r="AB178" s="122"/>
      <c r="AC178" s="122"/>
      <c r="AD178" s="122"/>
      <c r="AE178" s="122"/>
      <c r="AF178" s="122"/>
      <c r="AG178" s="122"/>
      <c r="AH178" s="122"/>
      <c r="AI178" s="122"/>
      <c r="AJ178" s="122"/>
      <c r="AK178" s="122"/>
    </row>
    <row r="179" spans="16:37" ht="12.75">
      <c r="P179" s="70"/>
      <c r="Q179" s="70"/>
      <c r="R179" s="3"/>
      <c r="S179" s="3"/>
      <c r="T179" s="3"/>
      <c r="U179" s="3"/>
      <c r="V179" s="3"/>
      <c r="W179" s="3"/>
      <c r="X179" s="3"/>
      <c r="Y179" s="3"/>
      <c r="Z179" s="3"/>
      <c r="AA179" s="122"/>
      <c r="AB179" s="122"/>
      <c r="AC179" s="122"/>
      <c r="AD179" s="122"/>
      <c r="AE179" s="122"/>
      <c r="AF179" s="122"/>
      <c r="AG179" s="122"/>
      <c r="AH179" s="122"/>
      <c r="AI179" s="122"/>
      <c r="AJ179" s="122"/>
      <c r="AK179" s="122"/>
    </row>
    <row r="180" spans="16:37" ht="12.75">
      <c r="P180" s="70"/>
      <c r="Q180" s="70"/>
      <c r="R180" s="3"/>
      <c r="S180" s="3"/>
      <c r="T180" s="3"/>
      <c r="U180" s="3"/>
      <c r="V180" s="3"/>
      <c r="W180" s="3"/>
      <c r="X180" s="3"/>
      <c r="Y180" s="3"/>
      <c r="Z180" s="3"/>
      <c r="AA180" s="122"/>
      <c r="AB180" s="122"/>
      <c r="AC180" s="122"/>
      <c r="AD180" s="122"/>
      <c r="AE180" s="122"/>
      <c r="AF180" s="122"/>
      <c r="AG180" s="122"/>
      <c r="AH180" s="122"/>
      <c r="AI180" s="122"/>
      <c r="AJ180" s="122"/>
      <c r="AK180" s="122"/>
    </row>
    <row r="181" spans="16:37" ht="15.75">
      <c r="P181" s="70"/>
      <c r="Q181" s="70"/>
      <c r="R181" s="3"/>
      <c r="S181" s="156"/>
      <c r="T181" s="3"/>
      <c r="U181" s="156"/>
      <c r="V181" s="156"/>
      <c r="W181" s="156"/>
      <c r="X181" s="156"/>
      <c r="Y181" s="3"/>
      <c r="Z181" s="156"/>
      <c r="AA181" s="122"/>
      <c r="AB181" s="122"/>
      <c r="AC181" s="122"/>
      <c r="AD181" s="122"/>
      <c r="AE181" s="122"/>
      <c r="AF181" s="122"/>
      <c r="AG181" s="122"/>
      <c r="AH181" s="122"/>
      <c r="AI181" s="122"/>
      <c r="AJ181" s="122"/>
      <c r="AK181" s="122"/>
    </row>
    <row r="182" spans="16:37" ht="12.75">
      <c r="P182" s="70"/>
      <c r="Q182" s="70"/>
      <c r="R182" s="3"/>
      <c r="S182" s="3"/>
      <c r="T182" s="3"/>
      <c r="U182" s="3"/>
      <c r="V182" s="3"/>
      <c r="W182" s="3"/>
      <c r="X182" s="3"/>
      <c r="Y182" s="3"/>
      <c r="Z182" s="3"/>
      <c r="AA182" s="122"/>
      <c r="AB182" s="122"/>
      <c r="AC182" s="122"/>
      <c r="AD182" s="122"/>
      <c r="AE182" s="122"/>
      <c r="AF182" s="122"/>
      <c r="AG182" s="122"/>
      <c r="AH182" s="122"/>
      <c r="AI182" s="122"/>
      <c r="AJ182" s="122"/>
      <c r="AK182" s="122"/>
    </row>
    <row r="183" spans="16:37" ht="12.75">
      <c r="P183" s="70"/>
      <c r="Q183" s="70"/>
      <c r="R183" s="3"/>
      <c r="S183" s="3"/>
      <c r="T183" s="3"/>
      <c r="U183" s="3"/>
      <c r="V183" s="3"/>
      <c r="W183" s="3"/>
      <c r="X183" s="3"/>
      <c r="Y183" s="3"/>
      <c r="Z183" s="3"/>
      <c r="AA183" s="122"/>
      <c r="AB183" s="122"/>
      <c r="AC183" s="122"/>
      <c r="AD183" s="122"/>
      <c r="AE183" s="122"/>
      <c r="AF183" s="122"/>
      <c r="AG183" s="122"/>
      <c r="AH183" s="122"/>
      <c r="AI183" s="122"/>
      <c r="AJ183" s="122"/>
      <c r="AK183" s="122"/>
    </row>
    <row r="184" spans="16:37" ht="12.75">
      <c r="P184" s="70"/>
      <c r="Q184" s="70"/>
      <c r="R184" s="3"/>
      <c r="S184" s="3"/>
      <c r="T184" s="3"/>
      <c r="U184" s="3"/>
      <c r="V184" s="3"/>
      <c r="W184" s="3"/>
      <c r="X184" s="3"/>
      <c r="Y184" s="3"/>
      <c r="Z184" s="3"/>
      <c r="AA184" s="122"/>
      <c r="AB184" s="122"/>
      <c r="AC184" s="122"/>
      <c r="AD184" s="122"/>
      <c r="AE184" s="122"/>
      <c r="AF184" s="122"/>
      <c r="AG184" s="122"/>
      <c r="AH184" s="122"/>
      <c r="AI184" s="122"/>
      <c r="AJ184" s="122"/>
      <c r="AK184" s="122"/>
    </row>
    <row r="185" spans="16:37" ht="15.75">
      <c r="P185" s="3"/>
      <c r="Q185" s="3"/>
      <c r="R185" s="3"/>
      <c r="S185" s="156"/>
      <c r="T185" s="3"/>
      <c r="U185" s="156"/>
      <c r="V185" s="156"/>
      <c r="W185" s="156"/>
      <c r="X185" s="156"/>
      <c r="Y185" s="3"/>
      <c r="Z185" s="156"/>
      <c r="AA185" s="122"/>
      <c r="AB185" s="122"/>
      <c r="AC185" s="122"/>
      <c r="AD185" s="122"/>
      <c r="AE185" s="122"/>
      <c r="AF185" s="122"/>
      <c r="AG185" s="122"/>
      <c r="AH185" s="122"/>
      <c r="AI185" s="122"/>
      <c r="AJ185" s="122"/>
      <c r="AK185" s="122"/>
    </row>
  </sheetData>
  <sheetProtection/>
  <mergeCells count="57">
    <mergeCell ref="F161:K161"/>
    <mergeCell ref="H136:H137"/>
    <mergeCell ref="I136:I137"/>
    <mergeCell ref="J136:J137"/>
    <mergeCell ref="T109:Z109"/>
    <mergeCell ref="T131:Z131"/>
    <mergeCell ref="T132:Z132"/>
    <mergeCell ref="T133:Z133"/>
    <mergeCell ref="F163:H163"/>
    <mergeCell ref="F139:F152"/>
    <mergeCell ref="F133:H133"/>
    <mergeCell ref="T161:Z161"/>
    <mergeCell ref="T162:Z162"/>
    <mergeCell ref="T163:Z163"/>
    <mergeCell ref="T107:Z107"/>
    <mergeCell ref="T108:Z108"/>
    <mergeCell ref="T12:U12"/>
    <mergeCell ref="V12:V13"/>
    <mergeCell ref="W12:W13"/>
    <mergeCell ref="X12:X13"/>
    <mergeCell ref="J112:J113"/>
    <mergeCell ref="K112:K113"/>
    <mergeCell ref="F136:G136"/>
    <mergeCell ref="Q7:W7"/>
    <mergeCell ref="Q8:W8"/>
    <mergeCell ref="Q9:W9"/>
    <mergeCell ref="P12:P13"/>
    <mergeCell ref="Q12:Q13"/>
    <mergeCell ref="R12:R13"/>
    <mergeCell ref="S12:S13"/>
    <mergeCell ref="B12:B13"/>
    <mergeCell ref="C12:C13"/>
    <mergeCell ref="D12:D13"/>
    <mergeCell ref="E12:E13"/>
    <mergeCell ref="K136:K137"/>
    <mergeCell ref="F107:K107"/>
    <mergeCell ref="F131:K131"/>
    <mergeCell ref="F109:H109"/>
    <mergeCell ref="F115:F117"/>
    <mergeCell ref="I112:I113"/>
    <mergeCell ref="I12:I13"/>
    <mergeCell ref="K12:K13"/>
    <mergeCell ref="J12:J13"/>
    <mergeCell ref="C7:H7"/>
    <mergeCell ref="F12:G12"/>
    <mergeCell ref="H12:H13"/>
    <mergeCell ref="C9:F9"/>
    <mergeCell ref="E112:E113"/>
    <mergeCell ref="F112:G112"/>
    <mergeCell ref="H112:H113"/>
    <mergeCell ref="B136:B137"/>
    <mergeCell ref="B112:B113"/>
    <mergeCell ref="C112:C113"/>
    <mergeCell ref="D112:D113"/>
    <mergeCell ref="C136:C137"/>
    <mergeCell ref="D136:D137"/>
    <mergeCell ref="E136:E137"/>
  </mergeCells>
  <printOptions/>
  <pageMargins left="1.2" right="0.29" top="0.78" bottom="0.4" header="0.32"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Rubicon®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dc:creator>
  <cp:keywords/>
  <dc:description/>
  <cp:lastModifiedBy>User</cp:lastModifiedBy>
  <cp:lastPrinted>2008-03-11T07:24:41Z</cp:lastPrinted>
  <dcterms:created xsi:type="dcterms:W3CDTF">2004-06-15T07:06:04Z</dcterms:created>
  <dcterms:modified xsi:type="dcterms:W3CDTF">2019-10-16T14:21:04Z</dcterms:modified>
  <cp:category/>
  <cp:version/>
  <cp:contentType/>
  <cp:contentStatus/>
</cp:coreProperties>
</file>